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111"/>
  <workbookPr defaultThemeVersion="124226"/>
  <mc:AlternateContent xmlns:mc="http://schemas.openxmlformats.org/markup-compatibility/2006">
    <mc:Choice Requires="x15">
      <x15ac:absPath xmlns:x15ac="http://schemas.microsoft.com/office/spreadsheetml/2010/11/ac" url="https://d.docs.live.net/b24086a4e4cb3a43/とりあえずの書類入れ/"/>
    </mc:Choice>
  </mc:AlternateContent>
  <xr:revisionPtr revIDLastSave="0" documentId="8_{6569DB4B-ECBB-1E43-8D41-63E4EBC34489}" xr6:coauthVersionLast="46" xr6:coauthVersionMax="46" xr10:uidLastSave="{00000000-0000-0000-0000-000000000000}"/>
  <bookViews>
    <workbookView xWindow="480" yWindow="500" windowWidth="15480" windowHeight="8220"/>
  </bookViews>
  <sheets>
    <sheet name="別添１７" sheetId="3" r:id="rId1"/>
  </sheets>
  <definedNames>
    <definedName name="_xlnm.Print_Area" localSheetId="0">別添１７!$A$1:$O$103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8" i="3" l="1"/>
  <c r="G58" i="3"/>
  <c r="J12" i="3"/>
  <c r="J13" i="3"/>
  <c r="J15" i="3"/>
  <c r="G25" i="3"/>
  <c r="G26" i="3" s="1"/>
  <c r="D14" i="3"/>
  <c r="D16" i="3" s="1"/>
  <c r="J63" i="3"/>
  <c r="H67" i="3"/>
  <c r="I67" i="3"/>
  <c r="J65" i="3"/>
  <c r="J67" i="3" s="1"/>
  <c r="M67" i="3" s="1"/>
  <c r="G67" i="3"/>
  <c r="I58" i="3"/>
  <c r="H58" i="3"/>
  <c r="J66" i="3"/>
  <c r="J64" i="3"/>
  <c r="J57" i="3"/>
  <c r="J56" i="3"/>
  <c r="J55" i="3"/>
  <c r="J54" i="3"/>
  <c r="K49" i="3"/>
  <c r="M49" i="3" s="1"/>
  <c r="E14" i="3"/>
  <c r="F14" i="3"/>
  <c r="F16" i="3" s="1"/>
  <c r="G14" i="3"/>
  <c r="G16" i="3"/>
  <c r="H14" i="3"/>
  <c r="H16" i="3"/>
  <c r="I14" i="3"/>
  <c r="I16" i="3" s="1"/>
  <c r="J22" i="3"/>
  <c r="J26" i="3" s="1"/>
  <c r="G28" i="3" s="1"/>
  <c r="I28" i="3" s="1"/>
  <c r="M28" i="3" s="1"/>
  <c r="J23" i="3"/>
  <c r="J24" i="3"/>
  <c r="H25" i="3"/>
  <c r="H26" i="3"/>
  <c r="I25" i="3"/>
  <c r="I26" i="3"/>
  <c r="J33" i="3"/>
  <c r="J35" i="3" s="1"/>
  <c r="M35" i="3" s="1"/>
  <c r="J34" i="3"/>
  <c r="G35" i="3"/>
  <c r="H35" i="3"/>
  <c r="I35" i="3"/>
  <c r="J40" i="3"/>
  <c r="J41" i="3"/>
  <c r="J42" i="3" s="1"/>
  <c r="M42" i="3" s="1"/>
  <c r="G42" i="3"/>
  <c r="H42" i="3"/>
  <c r="I42" i="3"/>
  <c r="J72" i="3"/>
  <c r="J73" i="3"/>
  <c r="G74" i="3"/>
  <c r="H74" i="3"/>
  <c r="I74" i="3"/>
  <c r="J79" i="3"/>
  <c r="J81" i="3" s="1"/>
  <c r="M81" i="3" s="1"/>
  <c r="J80" i="3"/>
  <c r="G81" i="3"/>
  <c r="H81" i="3"/>
  <c r="I81" i="3"/>
  <c r="J86" i="3"/>
  <c r="J87" i="3"/>
  <c r="J88" i="3" s="1"/>
  <c r="M88" i="3" s="1"/>
  <c r="H88" i="3"/>
  <c r="I88" i="3"/>
  <c r="E16" i="3"/>
  <c r="J74" i="3"/>
  <c r="M74" i="3" s="1"/>
  <c r="J58" i="3"/>
  <c r="M58" i="3" s="1"/>
  <c r="J25" i="3"/>
  <c r="J14" i="3" l="1"/>
  <c r="J16" i="3" s="1"/>
  <c r="M16" i="3" s="1"/>
  <c r="M90" i="3" s="1"/>
</calcChain>
</file>

<file path=xl/sharedStrings.xml><?xml version="1.0" encoding="utf-8"?>
<sst xmlns="http://schemas.openxmlformats.org/spreadsheetml/2006/main" count="138" uniqueCount="84">
  <si>
    <t>月</t>
    <rPh sb="0" eb="1">
      <t>ツキ</t>
    </rPh>
    <phoneticPr fontId="2"/>
  </si>
  <si>
    <t>÷</t>
    <phoneticPr fontId="2"/>
  </si>
  <si>
    <t>＝</t>
    <phoneticPr fontId="2"/>
  </si>
  <si>
    <t>前6月間計</t>
    <rPh sb="4" eb="5">
      <t>ケイ</t>
    </rPh>
    <phoneticPr fontId="2"/>
  </si>
  <si>
    <t>平均在所日数</t>
    <phoneticPr fontId="2"/>
  </si>
  <si>
    <r>
      <t>C</t>
    </r>
    <r>
      <rPr>
        <sz val="11"/>
        <rFont val="ＭＳ Ｐゴシック"/>
        <family val="3"/>
        <charset val="128"/>
      </rPr>
      <t>(</t>
    </r>
    <r>
      <rPr>
        <sz val="11"/>
        <rFont val="ＭＳ Ｐゴシック"/>
        <family val="3"/>
        <charset val="128"/>
      </rPr>
      <t>Ａ－Ｂ</t>
    </r>
    <r>
      <rPr>
        <sz val="11"/>
        <rFont val="ＭＳ Ｐゴシック"/>
        <family val="3"/>
        <charset val="128"/>
      </rPr>
      <t>)</t>
    </r>
    <phoneticPr fontId="2"/>
  </si>
  <si>
    <t>D÷Ｃ</t>
    <phoneticPr fontId="2"/>
  </si>
  <si>
    <t>（Ｂ＋Ｃ）÷２：Ｄ</t>
    <phoneticPr fontId="2"/>
  </si>
  <si>
    <t>Ａ÷Ｄ</t>
    <phoneticPr fontId="2"/>
  </si>
  <si>
    <t>別添１７</t>
    <rPh sb="0" eb="2">
      <t>ベッテン</t>
    </rPh>
    <phoneticPr fontId="2"/>
  </si>
  <si>
    <t>在宅復帰率</t>
    <rPh sb="4" eb="5">
      <t>リツ</t>
    </rPh>
    <phoneticPr fontId="2"/>
  </si>
  <si>
    <t>ベッド回転率</t>
    <phoneticPr fontId="2"/>
  </si>
  <si>
    <t>入所前後訪問指導割合</t>
  </si>
  <si>
    <t>・　３０．４を当該施設の平均在所日数で除して得た数が10％以上である場合は20点。10％未満であり、かつ5%以上である場合は10点。5%未満である場合は0点。</t>
    <phoneticPr fontId="2"/>
  </si>
  <si>
    <t>退所前後訪問指導割合</t>
  </si>
  <si>
    <t>居宅サービスの実施数</t>
  </si>
  <si>
    <t>リハ専門職の配置割合</t>
  </si>
  <si>
    <t>・　当該施設において、常勤換算方法で算定したリハビリテーションを担当する理学療法士、作業療法士又は言語聴覚士の数を入所者の数で除した数に100を乗じた数が5以上である場合は5点。5未満であり、かつ3以上である場合は3点。3未満である場合は0点。</t>
    <phoneticPr fontId="2"/>
  </si>
  <si>
    <t>支援相談員の配置割合</t>
  </si>
  <si>
    <t>・　当該施設において、常勤換算方法で算定した支援相談員の数を入所者の数で除した数に100を乗じた数が3以上の場合は5点。3未満であり、かつ2以上の場合は3点。2未満の場合は0点。</t>
    <phoneticPr fontId="2"/>
  </si>
  <si>
    <t>要介護４又は５の割合</t>
  </si>
  <si>
    <t>喀痰吸引の実施割合</t>
  </si>
  <si>
    <t>経管栄養の実施割合</t>
  </si>
  <si>
    <t>（2） 地域に貢献する活動を行っていること。</t>
  </si>
  <si>
    <t>○在宅復帰・在宅療養支援機能加算(Ⅰ)の基準</t>
  </si>
  <si>
    <t>（1） ①～⑩の合計が40点以上であること。</t>
  </si>
  <si>
    <t>前3月間計</t>
    <rPh sb="4" eb="5">
      <t>ケイ</t>
    </rPh>
    <phoneticPr fontId="2"/>
  </si>
  <si>
    <t>Ｂ÷Ａ</t>
    <phoneticPr fontId="2"/>
  </si>
  <si>
    <t>点</t>
    <rPh sb="0" eb="1">
      <t>テン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</si>
  <si>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</si>
  <si>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</si>
  <si>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</si>
  <si>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</si>
  <si>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</si>
  <si>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</si>
  <si>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</si>
  <si>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</si>
  <si>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</si>
  <si>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</si>
  <si>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　算定日が属する月の前3月間における入所者のうち、要介護状態区分が要介護4又は要介護5の者の占める割合が50%以上である場合は5点。50%未満であり、かつ35%以上である場合は3点。35%未満である場合は0点。</t>
    <phoneticPr fontId="2"/>
  </si>
  <si>
    <t>・　算定日が属する月の前3月間における入所者のうち、喀痰吸引が実施された者の占める割合が10％以上である場合は5点。10％未満であり、かつ5%以上である場合は3点。5%未満である場合は0点。</t>
    <phoneticPr fontId="2"/>
  </si>
  <si>
    <t>・　算定日が属する月の前3月間における入所者のうち、経管栄養が実施された者の占める割合が10％以上である場合は5点。10％未満であり、かつ5%以上である場合は3点。5%未満である場合は0点。</t>
    <phoneticPr fontId="2"/>
  </si>
  <si>
    <t>○在宅復帰・在宅療養支援機能加算(Ⅱ)の基準</t>
    <phoneticPr fontId="2"/>
  </si>
  <si>
    <t>合計</t>
    <rPh sb="0" eb="2">
      <t>ゴウケイ</t>
    </rPh>
    <phoneticPr fontId="2"/>
  </si>
  <si>
    <t>訪問リハビリテーション</t>
    <phoneticPr fontId="2"/>
  </si>
  <si>
    <t>通所リハビリテーション</t>
    <rPh sb="0" eb="2">
      <t>ツウショ</t>
    </rPh>
    <phoneticPr fontId="2"/>
  </si>
  <si>
    <t>短期入所療養介護</t>
    <rPh sb="0" eb="8">
      <t>タンキニュウショリョウヨウカイゴ</t>
    </rPh>
    <phoneticPr fontId="2"/>
  </si>
  <si>
    <t>（1）上記①～⑩の合計が70点以上であること。</t>
    <rPh sb="3" eb="5">
      <t>ジョウキ</t>
    </rPh>
    <phoneticPr fontId="2"/>
  </si>
  <si>
    <t>※自由記載（例：施設内に○○スペースがあり、地域交流の場として提供している、認知症カフェを行っている）</t>
    <rPh sb="1" eb="3">
      <t>ジユウ</t>
    </rPh>
    <rPh sb="3" eb="5">
      <t>キサイ</t>
    </rPh>
    <rPh sb="6" eb="7">
      <t>レイ</t>
    </rPh>
    <rPh sb="8" eb="10">
      <t>シセツ</t>
    </rPh>
    <rPh sb="10" eb="11">
      <t>ナイ</t>
    </rPh>
    <rPh sb="22" eb="24">
      <t>チイキ</t>
    </rPh>
    <rPh sb="24" eb="26">
      <t>コウリュウ</t>
    </rPh>
    <rPh sb="27" eb="28">
      <t>バ</t>
    </rPh>
    <rPh sb="31" eb="33">
      <t>テイキョウ</t>
    </rPh>
    <rPh sb="38" eb="41">
      <t>ニンチショウ</t>
    </rPh>
    <rPh sb="45" eb="46">
      <t>オコナ</t>
    </rPh>
    <phoneticPr fontId="2"/>
  </si>
  <si>
    <t>（2） 介護保健施設サービス費(Ⅰ)の(ⅱ)若しくは(ⅳ)又はユニット型介護保健施設サービス費(Ⅰ)の(ⅱ)若しくは(ⅳ)を算定しているものであること。</t>
    <phoneticPr fontId="2"/>
  </si>
  <si>
    <t xml:space="preserve">（3）介護保健施設サービス費(Ⅰ)の(ⅰ)若しくは(ⅲ)又はユニット型介護保健施設サービス費(Ⅰ)の(ⅰ)若しくは(ⅲ)を算定しているものであること。 </t>
    <phoneticPr fontId="2"/>
  </si>
  <si>
    <t>※算定の区分について、プルダウンより選択してください。</t>
    <rPh sb="1" eb="3">
      <t>サンテイ</t>
    </rPh>
    <rPh sb="4" eb="6">
      <t>クブン</t>
    </rPh>
    <rPh sb="18" eb="20">
      <t>センタク</t>
    </rPh>
    <phoneticPr fontId="2"/>
  </si>
  <si>
    <t>”在宅復帰・在宅療養支援機能指標”計算書</t>
    <rPh sb="12" eb="14">
      <t>キノウ</t>
    </rPh>
    <rPh sb="14" eb="16">
      <t>シヒョウ</t>
    </rPh>
    <phoneticPr fontId="2"/>
  </si>
  <si>
    <t>退所者延数（短期入所療養介護利用者は含まない。）：Ａ</t>
    <rPh sb="3" eb="4">
      <t>ノベ</t>
    </rPh>
    <rPh sb="4" eb="5">
      <t>スウ</t>
    </rPh>
    <phoneticPr fontId="2"/>
  </si>
  <si>
    <t>当該施設内で死亡した者の総数：Ｂ</t>
    <rPh sb="12" eb="14">
      <t>ソウスウ</t>
    </rPh>
    <phoneticPr fontId="2"/>
  </si>
  <si>
    <t>新規退所者数（当該施設において死亡した者及び医療機関へ退所した者を含む。当該施設を退所後、直ちに病院又は診療所に入院し、一週間以内に退院した後、直ちに再度当該施設に入所した者については含まない。）：Ｃ</t>
    <rPh sb="0" eb="2">
      <t>シンキ</t>
    </rPh>
    <rPh sb="2" eb="4">
      <t>タイショ</t>
    </rPh>
    <rPh sb="92" eb="93">
      <t>フク</t>
    </rPh>
    <phoneticPr fontId="2"/>
  </si>
  <si>
    <t>居宅において介護を受けることとなった者の延数（入所期間が1月を超える入所者に限る。）：D</t>
    <rPh sb="0" eb="2">
      <t>キョタク</t>
    </rPh>
    <rPh sb="18" eb="19">
      <t>モノ</t>
    </rPh>
    <rPh sb="20" eb="21">
      <t>ノベ</t>
    </rPh>
    <rPh sb="21" eb="22">
      <t>スウ</t>
    </rPh>
    <phoneticPr fontId="2"/>
  </si>
  <si>
    <t>・ 　算定日が属する月の前6月間において、当該施設から退所した者の延数（当該施設内で死亡した者を除く。）のうち、居宅において介護を受けることとなった者（入所期間が1月を超える入所者に限る。）の占める割合が50%を超える場合は20点。50%以下であり、かつ30%を超える場合は10点。30%以下である場合は0点。
・　居宅とは、病院、診療所及び介護保険施設を除くものである。</t>
    <rPh sb="33" eb="34">
      <t>ノベ</t>
    </rPh>
    <rPh sb="34" eb="35">
      <t>スウ</t>
    </rPh>
    <rPh sb="56" eb="58">
      <t>キョタク</t>
    </rPh>
    <rPh sb="74" eb="75">
      <t>モノ</t>
    </rPh>
    <rPh sb="84" eb="85">
      <t>コ</t>
    </rPh>
    <rPh sb="87" eb="90">
      <t>ニュウショシャ</t>
    </rPh>
    <rPh sb="158" eb="160">
      <t>キョタク</t>
    </rPh>
    <rPh sb="163" eb="165">
      <t>ビョウイン</t>
    </rPh>
    <rPh sb="166" eb="169">
      <t>シンリョウジョ</t>
    </rPh>
    <rPh sb="169" eb="170">
      <t>オヨ</t>
    </rPh>
    <rPh sb="171" eb="173">
      <t>カイゴ</t>
    </rPh>
    <rPh sb="173" eb="175">
      <t>ホケン</t>
    </rPh>
    <rPh sb="175" eb="177">
      <t>シセツ</t>
    </rPh>
    <rPh sb="178" eb="179">
      <t>ノゾ</t>
    </rPh>
    <phoneticPr fontId="2"/>
  </si>
  <si>
    <t>新規入所者延数（短期入所療養介護利用者は含まない。当該施設を退所後、直ちに病院又は診療所に入院し、一週間以内に退院した後、直ちに再度当該施設に入所した者については含まない。）：Ａ</t>
    <rPh sb="0" eb="2">
      <t>シンキ</t>
    </rPh>
    <rPh sb="2" eb="3">
      <t>ニュウ</t>
    </rPh>
    <rPh sb="5" eb="6">
      <t>ノベ</t>
    </rPh>
    <rPh sb="81" eb="82">
      <t>フク</t>
    </rPh>
    <phoneticPr fontId="2"/>
  </si>
  <si>
    <t>新規入所者延数（当該施設を退所後、当該施設に再入所した者を含む。当該施設を退所後、直ちに病院又は診療所に入院し、一週間以内に退院した後、直ちに再度当該施設に入所した者については含まない。）：Ｂ</t>
    <rPh sb="0" eb="2">
      <t>シンキ</t>
    </rPh>
    <rPh sb="2" eb="3">
      <t>ニュウ</t>
    </rPh>
    <rPh sb="5" eb="6">
      <t>ノベ</t>
    </rPh>
    <rPh sb="29" eb="30">
      <t>フク</t>
    </rPh>
    <rPh sb="88" eb="89">
      <t>フク</t>
    </rPh>
    <phoneticPr fontId="2"/>
  </si>
  <si>
    <t>入所者延数（短期入所療養介護利用者は含まない。毎日２４時現在入所中の者。その日のうちに退所又は死亡した者を含む。）：Ａ</t>
    <rPh sb="0" eb="1">
      <t>ニュウ</t>
    </rPh>
    <rPh sb="3" eb="4">
      <t>ノベ</t>
    </rPh>
    <rPh sb="23" eb="25">
      <t>マイニチ</t>
    </rPh>
    <phoneticPr fontId="2"/>
  </si>
  <si>
    <t>新規入所者のうち、入所前後訪問指導を受けた入所者延数：Ｂ</t>
    <rPh sb="0" eb="2">
      <t>シンキ</t>
    </rPh>
    <rPh sb="2" eb="5">
      <t>ニュウショシャ</t>
    </rPh>
    <rPh sb="9" eb="11">
      <t>ニュウショ</t>
    </rPh>
    <rPh sb="11" eb="13">
      <t>ゼンゴ</t>
    </rPh>
    <rPh sb="13" eb="15">
      <t>ホウモン</t>
    </rPh>
    <rPh sb="15" eb="17">
      <t>シドウ</t>
    </rPh>
    <rPh sb="18" eb="19">
      <t>ウ</t>
    </rPh>
    <rPh sb="21" eb="24">
      <t>ニュウショシャ</t>
    </rPh>
    <rPh sb="25" eb="26">
      <t>スウ</t>
    </rPh>
    <phoneticPr fontId="2"/>
  </si>
  <si>
    <t>居宅への新規退所者延数（短期入所療養介護利用者は含まない。当該施設を退所後、直ちに病院又は診療所に入院し、一週間以内に退院した後、直ちに再度当該施設に入所した者については、当該入院期間は入所期間とみなすこととする。）：Ａ</t>
    <rPh sb="0" eb="2">
      <t>キョタク</t>
    </rPh>
    <rPh sb="4" eb="6">
      <t>シンキ</t>
    </rPh>
    <rPh sb="6" eb="8">
      <t>タイショ</t>
    </rPh>
    <rPh sb="8" eb="9">
      <t>シャ</t>
    </rPh>
    <rPh sb="9" eb="10">
      <t>ノベ</t>
    </rPh>
    <rPh sb="10" eb="11">
      <t>スウ</t>
    </rPh>
    <phoneticPr fontId="2"/>
  </si>
  <si>
    <t>新規退所者のうち、退所前後訪問指導を受けた入所者延数：Ｂ</t>
    <rPh sb="0" eb="2">
      <t>シンキ</t>
    </rPh>
    <rPh sb="2" eb="4">
      <t>タイショ</t>
    </rPh>
    <rPh sb="4" eb="5">
      <t>シャ</t>
    </rPh>
    <rPh sb="9" eb="11">
      <t>タイショ</t>
    </rPh>
    <rPh sb="11" eb="13">
      <t>ゼンゴ</t>
    </rPh>
    <rPh sb="13" eb="15">
      <t>ホウモン</t>
    </rPh>
    <rPh sb="15" eb="17">
      <t>シドウ</t>
    </rPh>
    <rPh sb="18" eb="19">
      <t>ウ</t>
    </rPh>
    <rPh sb="21" eb="24">
      <t>ニュウショシャ</t>
    </rPh>
    <rPh sb="24" eb="25">
      <t>ノベ</t>
    </rPh>
    <rPh sb="25" eb="26">
      <t>スウ</t>
    </rPh>
    <phoneticPr fontId="2"/>
  </si>
  <si>
    <t>・　算定日が属する月の前3月間において、入所者のうち、入所期間が1月を超えると見込まれる者の入所予定日前30日以内又は入所後7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も含む。）を行った者の占める割合が30%以上である場合は10点。30%未満であり、かつ10％以上である場合は5点。10％未満である場合は0点。
・　他の社会福祉施設等とは、病院、診療所、及び介護保険施設を含まず、有料老人ホーム、養護老人ホーム、軽費老人ホーム、認知症高齢者グループホームを指す。</t>
    <phoneticPr fontId="2"/>
  </si>
  <si>
    <t>・　算定日が属する月の前3月間において、入所者のうち、入所期間が1月を超えると見込まれる者の退所前30日以内又は退所後30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退所を目的とした施設サービス計画の策定及び診療方針の決定を行った場合も含む。）の占める割合が30%以上である場合は10点。30%未満であり、かつ10％以上である場合は5点。10％未満である場合は0点。
・　他の社会福祉施設等とは、病院、診療所、及び介護保険施設を含まず、有料老人ホーム、養護老人ホーム、軽費老人ホーム、認知症高齢者グループホームを指す。</t>
    <phoneticPr fontId="2"/>
  </si>
  <si>
    <t>※各サービスについて、プルダウンより「提供実績あり」、「提供実績なし」を選択してください。</t>
    <rPh sb="1" eb="2">
      <t>カク</t>
    </rPh>
    <rPh sb="19" eb="21">
      <t>テイキョウ</t>
    </rPh>
    <rPh sb="21" eb="23">
      <t>ジッセキ</t>
    </rPh>
    <rPh sb="28" eb="30">
      <t>テイキョウ</t>
    </rPh>
    <rPh sb="30" eb="32">
      <t>ジッセキ</t>
    </rPh>
    <rPh sb="36" eb="38">
      <t>センタク</t>
    </rPh>
    <phoneticPr fontId="2"/>
  </si>
  <si>
    <t>「提供実績あり」の数</t>
    <rPh sb="1" eb="3">
      <t>テイキョウ</t>
    </rPh>
    <rPh sb="3" eb="5">
      <t>ジッセキ</t>
    </rPh>
    <rPh sb="9" eb="10">
      <t>スウ</t>
    </rPh>
    <phoneticPr fontId="2"/>
  </si>
  <si>
    <t>・　算定日が属する月の前３月間に、当該施設（当該施設に併設する病院、診療所、介護老人保健施設及び介護医療院を含む。）において訪問リハビリテーション、通所リハビリテーション及び短期入所療養介護を全て提供している場合は5点。いずれか2種類のサービスを提供している場合は3点。いずれか1種類のサービスを提供している場合は2点。いずれも提供していない場合は0点。</t>
    <rPh sb="96" eb="97">
      <t>スベ</t>
    </rPh>
    <rPh sb="123" eb="125">
      <t>テイキョウ</t>
    </rPh>
    <rPh sb="148" eb="150">
      <t>テイキョウ</t>
    </rPh>
    <rPh sb="164" eb="166">
      <t>テイキョウ</t>
    </rPh>
    <phoneticPr fontId="2"/>
  </si>
  <si>
    <t>要介護４又は要介護５に該当する入所者の延日数：Ｂ</t>
    <rPh sb="0" eb="1">
      <t>ヨウ</t>
    </rPh>
    <rPh sb="1" eb="3">
      <t>カイゴ</t>
    </rPh>
    <rPh sb="4" eb="5">
      <t>マタ</t>
    </rPh>
    <rPh sb="6" eb="9">
      <t>ヨウカイゴ</t>
    </rPh>
    <rPh sb="11" eb="13">
      <t>ガイトウ</t>
    </rPh>
    <rPh sb="15" eb="18">
      <t>ニュウショシャ</t>
    </rPh>
    <rPh sb="19" eb="20">
      <t>ノ</t>
    </rPh>
    <rPh sb="20" eb="22">
      <t>ニッスウ</t>
    </rPh>
    <rPh sb="21" eb="22">
      <t>スウ</t>
    </rPh>
    <phoneticPr fontId="2"/>
  </si>
  <si>
    <t>Ｂ÷Ａ</t>
    <phoneticPr fontId="2"/>
  </si>
  <si>
    <t>喀痰吸引が実施された入所者延数：Ｂ</t>
    <rPh sb="0" eb="2">
      <t>カクタン</t>
    </rPh>
    <rPh sb="2" eb="4">
      <t>キュウイン</t>
    </rPh>
    <rPh sb="5" eb="7">
      <t>ジッシ</t>
    </rPh>
    <rPh sb="10" eb="13">
      <t>ニュウショシャ</t>
    </rPh>
    <rPh sb="13" eb="14">
      <t>ノベ</t>
    </rPh>
    <rPh sb="14" eb="15">
      <t>スウ</t>
    </rPh>
    <phoneticPr fontId="2"/>
  </si>
  <si>
    <t>経管栄養が実施された入所者延数：Ｂ</t>
    <rPh sb="10" eb="13">
      <t>ニュウショシャ</t>
    </rPh>
    <rPh sb="13" eb="14">
      <t>ノベ</t>
    </rPh>
    <rPh sb="14" eb="15">
      <t>スウ</t>
    </rPh>
    <phoneticPr fontId="2"/>
  </si>
  <si>
    <t>入所者延数（短期入所療養介護利用者は含まない。毎日２４時現在入所中の者。その日のうちに退所又は死亡した者を含む。）：Ａ</t>
    <rPh sb="0" eb="1">
      <t>ニュウ</t>
    </rPh>
    <rPh sb="3" eb="4">
      <t>ノベ</t>
    </rPh>
    <phoneticPr fontId="2"/>
  </si>
  <si>
    <t>算定日が属する月の前３月間における理学療法士等の当該介護保健施設サービスの提供に従事する勤務延時間数：Ａ</t>
    <rPh sb="0" eb="2">
      <t>サンテイ</t>
    </rPh>
    <rPh sb="2" eb="3">
      <t>ビ</t>
    </rPh>
    <rPh sb="4" eb="5">
      <t>ゾク</t>
    </rPh>
    <rPh sb="7" eb="8">
      <t>ツキ</t>
    </rPh>
    <rPh sb="9" eb="10">
      <t>マエ</t>
    </rPh>
    <rPh sb="11" eb="12">
      <t>ガツ</t>
    </rPh>
    <rPh sb="12" eb="13">
      <t>カン</t>
    </rPh>
    <rPh sb="17" eb="19">
      <t>リガク</t>
    </rPh>
    <rPh sb="19" eb="22">
      <t>リョウホウシ</t>
    </rPh>
    <rPh sb="22" eb="23">
      <t>トウ</t>
    </rPh>
    <rPh sb="24" eb="26">
      <t>トウガイ</t>
    </rPh>
    <rPh sb="26" eb="28">
      <t>カイゴ</t>
    </rPh>
    <rPh sb="28" eb="30">
      <t>ホケン</t>
    </rPh>
    <rPh sb="30" eb="32">
      <t>シセツ</t>
    </rPh>
    <rPh sb="37" eb="39">
      <t>テイキョウ</t>
    </rPh>
    <rPh sb="40" eb="42">
      <t>ジュウジ</t>
    </rPh>
    <rPh sb="44" eb="46">
      <t>キンム</t>
    </rPh>
    <rPh sb="46" eb="47">
      <t>ノベ</t>
    </rPh>
    <rPh sb="47" eb="50">
      <t>ジカンスウ</t>
    </rPh>
    <phoneticPr fontId="2"/>
  </si>
  <si>
    <t>理学療法士等が当該３月間に勤務すべき時間（１週間に勤務すべき時間数が３２時間を下回る場合は３２時間を基本とする。）：Ｂ</t>
    <rPh sb="0" eb="2">
      <t>リガク</t>
    </rPh>
    <rPh sb="2" eb="5">
      <t>リョウホウシ</t>
    </rPh>
    <rPh sb="5" eb="6">
      <t>トウ</t>
    </rPh>
    <rPh sb="7" eb="9">
      <t>トウガイ</t>
    </rPh>
    <rPh sb="10" eb="11">
      <t>ガツ</t>
    </rPh>
    <rPh sb="11" eb="12">
      <t>カン</t>
    </rPh>
    <rPh sb="13" eb="15">
      <t>キンム</t>
    </rPh>
    <rPh sb="18" eb="20">
      <t>ジカン</t>
    </rPh>
    <rPh sb="22" eb="24">
      <t>シュウカン</t>
    </rPh>
    <rPh sb="25" eb="27">
      <t>キンム</t>
    </rPh>
    <rPh sb="30" eb="33">
      <t>ジカンスウ</t>
    </rPh>
    <rPh sb="36" eb="38">
      <t>ジカン</t>
    </rPh>
    <rPh sb="39" eb="41">
      <t>シタマワ</t>
    </rPh>
    <rPh sb="42" eb="44">
      <t>バアイ</t>
    </rPh>
    <rPh sb="47" eb="49">
      <t>ジカン</t>
    </rPh>
    <rPh sb="50" eb="52">
      <t>キホン</t>
    </rPh>
    <phoneticPr fontId="2"/>
  </si>
  <si>
    <t>算定日が属する月の前３月間における入所者延数（短期入所療養介護利用者は含まない。毎日２４時現在入所中の者。その日のうちに退所又は死亡した者を含む。）：Ｃ</t>
    <rPh sb="17" eb="20">
      <t>ニュウショシャ</t>
    </rPh>
    <rPh sb="20" eb="21">
      <t>ノベ</t>
    </rPh>
    <rPh sb="21" eb="22">
      <t>スウ</t>
    </rPh>
    <phoneticPr fontId="2"/>
  </si>
  <si>
    <t>算定日が属する月の前３月間の延日数：Ｄ</t>
    <rPh sb="14" eb="15">
      <t>ノベ</t>
    </rPh>
    <rPh sb="15" eb="17">
      <t>ニッスウ</t>
    </rPh>
    <phoneticPr fontId="2"/>
  </si>
  <si>
    <t>算定日が属する月の前３月間において支援相談員が当該介護保健施設サービスの提供に従事する勤務延時間数：Ａ</t>
    <rPh sb="0" eb="2">
      <t>サンテイ</t>
    </rPh>
    <rPh sb="2" eb="3">
      <t>ビ</t>
    </rPh>
    <rPh sb="4" eb="5">
      <t>ゾク</t>
    </rPh>
    <rPh sb="7" eb="8">
      <t>ツキ</t>
    </rPh>
    <rPh sb="9" eb="10">
      <t>マエ</t>
    </rPh>
    <rPh sb="11" eb="12">
      <t>ガツ</t>
    </rPh>
    <rPh sb="12" eb="13">
      <t>カン</t>
    </rPh>
    <rPh sb="17" eb="19">
      <t>シエン</t>
    </rPh>
    <rPh sb="19" eb="22">
      <t>ソウダンイン</t>
    </rPh>
    <rPh sb="23" eb="25">
      <t>トウガイ</t>
    </rPh>
    <rPh sb="25" eb="27">
      <t>カイゴ</t>
    </rPh>
    <rPh sb="27" eb="29">
      <t>ホケン</t>
    </rPh>
    <rPh sb="29" eb="31">
      <t>シセツ</t>
    </rPh>
    <rPh sb="36" eb="38">
      <t>テイキョウ</t>
    </rPh>
    <rPh sb="39" eb="41">
      <t>ジュウジ</t>
    </rPh>
    <rPh sb="43" eb="45">
      <t>キンム</t>
    </rPh>
    <rPh sb="45" eb="46">
      <t>ノベ</t>
    </rPh>
    <rPh sb="46" eb="49">
      <t>ジカンスウ</t>
    </rPh>
    <phoneticPr fontId="2"/>
  </si>
  <si>
    <t>支援相談員が当該３月間に勤務すべき時間（１週間に勤務すべき時間数が３２時間を下回る場合は３２時間を基本とする。）：Ｂ</t>
    <rPh sb="0" eb="2">
      <t>シエン</t>
    </rPh>
    <rPh sb="2" eb="5">
      <t>ソウダンイン</t>
    </rPh>
    <rPh sb="6" eb="8">
      <t>トウガイ</t>
    </rPh>
    <rPh sb="9" eb="10">
      <t>ガツ</t>
    </rPh>
    <rPh sb="10" eb="11">
      <t>カン</t>
    </rPh>
    <rPh sb="12" eb="14">
      <t>キンム</t>
    </rPh>
    <rPh sb="17" eb="19">
      <t>ジカン</t>
    </rPh>
    <rPh sb="21" eb="23">
      <t>シュウカン</t>
    </rPh>
    <rPh sb="24" eb="26">
      <t>キンム</t>
    </rPh>
    <rPh sb="29" eb="32">
      <t>ジカンスウ</t>
    </rPh>
    <rPh sb="35" eb="37">
      <t>ジカン</t>
    </rPh>
    <rPh sb="38" eb="40">
      <t>シタマワ</t>
    </rPh>
    <rPh sb="41" eb="43">
      <t>バアイ</t>
    </rPh>
    <rPh sb="46" eb="48">
      <t>ジカン</t>
    </rPh>
    <rPh sb="49" eb="51">
      <t>キホン</t>
    </rPh>
    <phoneticPr fontId="2"/>
  </si>
  <si>
    <t>Ａ÷B÷Ｃ×Ｄ×100</t>
    <phoneticPr fontId="2"/>
  </si>
  <si>
    <t>入所者の延日数（短期入所療養介護利用者は含まない。）：Ａ</t>
    <rPh sb="0" eb="1">
      <t>ニュウ</t>
    </rPh>
    <rPh sb="4" eb="5">
      <t>ノベ</t>
    </rPh>
    <rPh sb="5" eb="6">
      <t>ニチ</t>
    </rPh>
    <phoneticPr fontId="2"/>
  </si>
  <si>
    <t>月の末日において、それぞれの算定区分に係る施設基準を満たさない場合は、当該施設基準を満たさなくなった月の翌々月から、介護老人保健施設短期入所療養介護費(Ⅳ)の介護老人保健施設短期入所療養介護費(ⅰ)若しくは(ⅱ)又はユニット型介護老人保健施設短期入所療養介護費(Ⅳ)のユニット型介護老人保健施設短期入所療養介護費(ⅰ)若しくは(ⅱ)を算定することとなる（ただし、翌月の末日において当該施設基準を満たしている場合を除く。）ため、当該施設基準を満たさなくなった月の翌々月に速やかに届出を行うこと。</t>
    <rPh sb="234" eb="235">
      <t>スミ</t>
    </rPh>
    <rPh sb="238" eb="240">
      <t>トドケデ</t>
    </rPh>
    <rPh sb="241" eb="242">
      <t>オコナ</t>
    </rPh>
    <phoneticPr fontId="2"/>
  </si>
  <si>
    <r>
      <t xml:space="preserve">在宅復帰・在宅療養支援機能加算（Ⅰ）又は（Ⅱ）を算定する施設は以下により計算すること。（青色の欄に入力等する。）
</t>
    </r>
    <r>
      <rPr>
        <b/>
        <sz val="12"/>
        <color indexed="10"/>
        <rFont val="ＭＳ Ｐゴシック"/>
        <family val="3"/>
        <charset val="128"/>
      </rPr>
      <t>また、介護老人保健施設において「介護保健施設サービス費(Ⅳ)」及び「ユニット型介護保健施設サービス費(Ⅳ)」以外の区分を算定する場合は、以下の①～⑩を入力し届出を行うこと。また、当該基本施設サービス費の算定根拠等の関係書類を整備しておくこと。</t>
    </r>
    <rPh sb="51" eb="5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</si>
</sst>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0%"/>
    <numFmt numFmtId="180" formatCode="0_ "/>
    <numFmt numFmtId="181" formatCode="0_);[Red]\(0\)"/>
    <numFmt numFmtId="183" formatCode="0.00_);[Red]\(0.00\)"/>
  </numFmts>
  <fonts count="9">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b/>
      <sz val="18"/>
      <name val="ＭＳ ゴシック"/>
      <family val="3"/>
      <charset val="128"/>
    </font>
    <font>
      <b/>
      <sz val="14"/>
      <name val="ＭＳ Ｐゴシック"/>
      <family val="3"/>
      <charset val="128"/>
    </font>
    <font>
      <b/>
      <sz val="12"/>
      <color indexed="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rgb="FFFFFF00"/>
        <bgColor indexed="64"/>
      </patternFill>
    </fill>
    <fill>
      <patternFill patternType="solid">
        <fgColor rgb="FFFFCCCC"/>
        <bgColor indexed="64"/>
      </patternFill>
    </fill>
    <fill>
      <patternFill patternType="solid">
        <fgColor rgb="FF00FFFF"/>
        <bgColor indexed="64"/>
      </patternFill>
    </fill>
  </fills>
  <borders count="59">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0" fontId="1" fillId="0" borderId="0"/>
  </cellStyleXfs>
  <cellXfs count="158">
    <xf numFmtId="0" fontId="0" fillId="0" borderId="0" xfId="0">
      <alignment vertical="center"/>
    </xf>
    <xf numFmtId="0" fontId="0" fillId="2" borderId="0" xfId="0" applyFill="1">
      <alignment vertical="center"/>
    </xf>
    <xf numFmtId="0" fontId="3" fillId="2" borderId="0" xfId="0" applyFont="1" applyFill="1" applyAlignment="1">
      <alignment horizontal="left" vertical="center" indent="1"/>
    </xf>
    <xf numFmtId="0" fontId="0" fillId="2" borderId="0" xfId="0" applyFill="1" applyAlignment="1">
      <alignment vertical="center"/>
    </xf>
    <xf numFmtId="0" fontId="0" fillId="3" borderId="1" xfId="0" applyFill="1" applyBorder="1" applyAlignment="1">
      <alignment horizontal="right" vertical="center"/>
    </xf>
    <xf numFmtId="0" fontId="0" fillId="3" borderId="2" xfId="0" applyFill="1" applyBorder="1" applyAlignment="1">
      <alignment horizontal="right" vertical="center"/>
    </xf>
    <xf numFmtId="0" fontId="0" fillId="2" borderId="0" xfId="0" applyFill="1" applyBorder="1">
      <alignment vertical="center"/>
    </xf>
    <xf numFmtId="0" fontId="5" fillId="2" borderId="0" xfId="0" applyFont="1" applyFill="1" applyAlignment="1">
      <alignment vertical="center" wrapText="1"/>
    </xf>
    <xf numFmtId="0" fontId="0" fillId="2" borderId="0" xfId="0" applyFill="1" applyAlignment="1">
      <alignment horizontal="center" vertical="center"/>
    </xf>
    <xf numFmtId="0" fontId="3" fillId="2" borderId="0" xfId="0" applyFont="1" applyFill="1">
      <alignment vertical="center"/>
    </xf>
    <xf numFmtId="0" fontId="6" fillId="2" borderId="0" xfId="0" applyFont="1" applyFill="1" applyAlignment="1">
      <alignment horizontal="center" vertical="center"/>
    </xf>
    <xf numFmtId="0" fontId="3" fillId="2" borderId="0" xfId="0" applyFont="1" applyFill="1" applyAlignment="1">
      <alignment vertical="center" wrapText="1"/>
    </xf>
    <xf numFmtId="0" fontId="0" fillId="0" borderId="0" xfId="0" applyAlignment="1">
      <alignment vertical="center"/>
    </xf>
    <xf numFmtId="0" fontId="1" fillId="2" borderId="0" xfId="2" applyFill="1"/>
    <xf numFmtId="0" fontId="5" fillId="2" borderId="0" xfId="2" applyFont="1" applyFill="1" applyBorder="1" applyAlignment="1">
      <alignment vertical="center"/>
    </xf>
    <xf numFmtId="0" fontId="0" fillId="0" borderId="0" xfId="0" applyBorder="1" applyAlignment="1">
      <alignment horizontal="center" vertical="center"/>
    </xf>
    <xf numFmtId="177" fontId="1" fillId="0" borderId="0" xfId="2" applyNumberFormat="1"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1" fillId="3" borderId="3" xfId="2" applyFill="1" applyBorder="1" applyAlignment="1">
      <alignment horizontal="right" vertical="center"/>
    </xf>
    <xf numFmtId="0" fontId="1" fillId="3" borderId="1" xfId="2" applyFill="1" applyBorder="1" applyAlignment="1">
      <alignment horizontal="right" vertical="center"/>
    </xf>
    <xf numFmtId="0" fontId="1" fillId="3" borderId="2" xfId="2" applyFill="1" applyBorder="1" applyAlignment="1">
      <alignment horizontal="right" vertical="center"/>
    </xf>
    <xf numFmtId="0" fontId="1" fillId="3" borderId="4" xfId="2" applyFill="1" applyBorder="1" applyAlignment="1">
      <alignment horizontal="right" vertical="center"/>
    </xf>
    <xf numFmtId="0" fontId="1" fillId="2" borderId="0" xfId="2" applyFill="1" applyBorder="1"/>
    <xf numFmtId="0" fontId="1" fillId="2" borderId="0" xfId="0" applyFont="1" applyFill="1" applyAlignment="1">
      <alignment vertical="center" wrapText="1"/>
    </xf>
    <xf numFmtId="0" fontId="1" fillId="0" borderId="0" xfId="2" applyFont="1" applyFill="1" applyBorder="1" applyAlignment="1">
      <alignment horizontal="center" vertical="center"/>
    </xf>
    <xf numFmtId="0" fontId="0" fillId="2" borderId="0" xfId="2" applyFont="1" applyFill="1" applyBorder="1" applyAlignment="1">
      <alignment horizontal="center" vertical="center"/>
    </xf>
    <xf numFmtId="177" fontId="0" fillId="0" borderId="0" xfId="0" applyNumberFormat="1" applyFill="1" applyBorder="1" applyAlignment="1">
      <alignment vertical="center"/>
    </xf>
    <xf numFmtId="0" fontId="0" fillId="3" borderId="5" xfId="0" applyFill="1" applyBorder="1" applyAlignment="1">
      <alignment horizontal="right" vertical="center"/>
    </xf>
    <xf numFmtId="0" fontId="3" fillId="2" borderId="0" xfId="0" applyFont="1" applyFill="1" applyAlignment="1">
      <alignment horizontal="left" vertical="center" wrapText="1"/>
    </xf>
    <xf numFmtId="0" fontId="7" fillId="2" borderId="0" xfId="0" applyFont="1" applyFill="1" applyAlignment="1">
      <alignment horizontal="right" vertical="center"/>
    </xf>
    <xf numFmtId="0" fontId="4" fillId="2" borderId="0" xfId="0" applyFont="1" applyFill="1">
      <alignment vertical="center"/>
    </xf>
    <xf numFmtId="0" fontId="1" fillId="3" borderId="6" xfId="2" applyFill="1" applyBorder="1" applyAlignment="1">
      <alignment horizontal="right" vertical="center"/>
    </xf>
    <xf numFmtId="0" fontId="0" fillId="3" borderId="7" xfId="0" applyFill="1" applyBorder="1" applyAlignment="1">
      <alignment horizontal="right" vertical="center"/>
    </xf>
    <xf numFmtId="0" fontId="0" fillId="3" borderId="8" xfId="0" applyFill="1" applyBorder="1" applyAlignment="1">
      <alignment horizontal="right" vertical="center"/>
    </xf>
    <xf numFmtId="0" fontId="0" fillId="3" borderId="9" xfId="0" applyFill="1" applyBorder="1" applyAlignment="1">
      <alignment horizontal="right" vertical="center"/>
    </xf>
    <xf numFmtId="0" fontId="0" fillId="3" borderId="10" xfId="0" applyFill="1" applyBorder="1" applyAlignment="1">
      <alignment horizontal="right" vertical="center"/>
    </xf>
    <xf numFmtId="0" fontId="0" fillId="3" borderId="11" xfId="0" applyFill="1" applyBorder="1" applyAlignment="1">
      <alignment horizontal="right" vertical="center"/>
    </xf>
    <xf numFmtId="0" fontId="0" fillId="3" borderId="12" xfId="0" applyFill="1" applyBorder="1" applyAlignment="1">
      <alignment horizontal="right" vertical="center"/>
    </xf>
    <xf numFmtId="0" fontId="0" fillId="3" borderId="13" xfId="0" applyFill="1" applyBorder="1" applyAlignment="1">
      <alignment horizontal="right" vertical="center"/>
    </xf>
    <xf numFmtId="0" fontId="0" fillId="3" borderId="14" xfId="0" applyFill="1" applyBorder="1" applyAlignment="1">
      <alignment horizontal="right" vertical="center"/>
    </xf>
    <xf numFmtId="0" fontId="0" fillId="3" borderId="15" xfId="0" applyFill="1" applyBorder="1" applyAlignment="1">
      <alignment horizontal="right" vertical="center"/>
    </xf>
    <xf numFmtId="180" fontId="0" fillId="0" borderId="16" xfId="0" applyNumberFormat="1" applyFill="1" applyBorder="1" applyAlignment="1">
      <alignment horizontal="right" vertical="center"/>
    </xf>
    <xf numFmtId="180" fontId="0" fillId="0" borderId="17" xfId="0" applyNumberFormat="1" applyFill="1" applyBorder="1" applyAlignment="1">
      <alignment horizontal="right" vertical="center"/>
    </xf>
    <xf numFmtId="180" fontId="0" fillId="0" borderId="18" xfId="0" applyNumberFormat="1" applyFill="1" applyBorder="1" applyAlignment="1">
      <alignment horizontal="right" vertical="center"/>
    </xf>
    <xf numFmtId="180" fontId="0" fillId="0" borderId="19" xfId="0" applyNumberFormat="1" applyFill="1" applyBorder="1" applyAlignment="1">
      <alignment horizontal="right" vertical="center"/>
    </xf>
    <xf numFmtId="180" fontId="0" fillId="0" borderId="20" xfId="0" applyNumberFormat="1" applyFill="1" applyBorder="1" applyAlignment="1">
      <alignment horizontal="right" vertical="center"/>
    </xf>
    <xf numFmtId="0" fontId="1" fillId="3" borderId="21" xfId="2" applyFill="1" applyBorder="1" applyAlignment="1">
      <alignment horizontal="right" vertical="center"/>
    </xf>
    <xf numFmtId="0" fontId="1" fillId="3" borderId="8" xfId="2" applyFill="1" applyBorder="1" applyAlignment="1">
      <alignment horizontal="right" vertical="center"/>
    </xf>
    <xf numFmtId="0" fontId="1" fillId="3" borderId="9" xfId="2" applyFill="1" applyBorder="1" applyAlignment="1">
      <alignment horizontal="right" vertical="center"/>
    </xf>
    <xf numFmtId="0" fontId="1" fillId="3" borderId="11" xfId="2" applyFill="1" applyBorder="1" applyAlignment="1">
      <alignment horizontal="right" vertical="center"/>
    </xf>
    <xf numFmtId="0" fontId="1" fillId="3" borderId="12" xfId="2" applyFill="1" applyBorder="1" applyAlignment="1">
      <alignment horizontal="right" vertical="center"/>
    </xf>
    <xf numFmtId="0" fontId="1" fillId="2" borderId="22" xfId="2" applyFill="1" applyBorder="1" applyAlignment="1">
      <alignment horizontal="right" vertical="center"/>
    </xf>
    <xf numFmtId="0" fontId="1" fillId="2" borderId="23" xfId="2" applyFill="1" applyBorder="1" applyAlignment="1">
      <alignment horizontal="right" vertical="center"/>
    </xf>
    <xf numFmtId="0" fontId="1" fillId="2" borderId="24" xfId="2" applyFill="1" applyBorder="1" applyAlignment="1">
      <alignment horizontal="right" vertical="center"/>
    </xf>
    <xf numFmtId="0" fontId="0" fillId="2" borderId="25" xfId="2" applyFont="1" applyFill="1" applyBorder="1" applyAlignment="1">
      <alignment vertical="center" wrapText="1"/>
    </xf>
    <xf numFmtId="0" fontId="0" fillId="3" borderId="26" xfId="0" applyFill="1" applyBorder="1" applyAlignment="1">
      <alignment horizontal="right" vertical="center"/>
    </xf>
    <xf numFmtId="0" fontId="0" fillId="3" borderId="27" xfId="0" applyFill="1" applyBorder="1" applyAlignment="1">
      <alignment horizontal="right" vertical="center"/>
    </xf>
    <xf numFmtId="0" fontId="0" fillId="3" borderId="28" xfId="0" applyFill="1" applyBorder="1" applyAlignment="1">
      <alignment horizontal="right" vertical="center"/>
    </xf>
    <xf numFmtId="177" fontId="0" fillId="0" borderId="4" xfId="1" applyNumberFormat="1" applyFont="1" applyFill="1" applyBorder="1" applyAlignment="1">
      <alignment horizontal="right" vertical="center"/>
    </xf>
    <xf numFmtId="181" fontId="1" fillId="2" borderId="29" xfId="2" applyNumberFormat="1" applyFill="1" applyBorder="1" applyAlignment="1">
      <alignment horizontal="right" vertical="center"/>
    </xf>
    <xf numFmtId="181" fontId="1" fillId="2" borderId="30" xfId="2" applyNumberFormat="1" applyFill="1" applyBorder="1" applyAlignment="1">
      <alignment horizontal="right" vertical="center"/>
    </xf>
    <xf numFmtId="181" fontId="1" fillId="2" borderId="31" xfId="2" applyNumberFormat="1" applyFill="1" applyBorder="1" applyAlignment="1">
      <alignment horizontal="right" vertical="center"/>
    </xf>
    <xf numFmtId="181" fontId="1" fillId="2" borderId="23" xfId="2" applyNumberFormat="1" applyFill="1" applyBorder="1" applyAlignment="1">
      <alignment horizontal="right" vertical="center"/>
    </xf>
    <xf numFmtId="180" fontId="0" fillId="0" borderId="32" xfId="0" applyNumberFormat="1" applyFill="1" applyBorder="1">
      <alignment vertical="center"/>
    </xf>
    <xf numFmtId="177" fontId="1" fillId="0" borderId="4" xfId="2" applyNumberFormat="1" applyFill="1" applyBorder="1" applyAlignment="1">
      <alignment horizontal="right" vertical="center"/>
    </xf>
    <xf numFmtId="177" fontId="1" fillId="0" borderId="33" xfId="2" applyNumberFormat="1" applyFill="1" applyBorder="1" applyAlignment="1">
      <alignment horizontal="right" vertical="center"/>
    </xf>
    <xf numFmtId="177" fontId="1" fillId="0" borderId="32" xfId="2" applyNumberFormat="1" applyFill="1" applyBorder="1" applyAlignment="1">
      <alignment horizontal="right" vertical="center"/>
    </xf>
    <xf numFmtId="177" fontId="1" fillId="0" borderId="5" xfId="2" applyNumberFormat="1" applyFill="1" applyBorder="1" applyAlignment="1">
      <alignment horizontal="right" vertical="center"/>
    </xf>
    <xf numFmtId="0" fontId="1" fillId="0" borderId="34" xfId="2" applyFill="1" applyBorder="1" applyAlignment="1">
      <alignment horizontal="right" vertical="center"/>
    </xf>
    <xf numFmtId="0" fontId="1" fillId="0" borderId="27" xfId="2" applyFill="1" applyBorder="1" applyAlignment="1">
      <alignment horizontal="right" vertical="center"/>
    </xf>
    <xf numFmtId="0" fontId="1" fillId="0" borderId="28" xfId="2" applyFill="1" applyBorder="1" applyAlignment="1">
      <alignment horizontal="right" vertical="center"/>
    </xf>
    <xf numFmtId="0" fontId="1" fillId="3" borderId="33" xfId="2" applyFill="1" applyBorder="1" applyAlignment="1">
      <alignment horizontal="right" vertical="center"/>
    </xf>
    <xf numFmtId="0" fontId="1" fillId="3" borderId="32" xfId="2" applyFill="1" applyBorder="1" applyAlignment="1">
      <alignment horizontal="right" vertical="center"/>
    </xf>
    <xf numFmtId="0" fontId="1" fillId="3" borderId="5" xfId="2" applyFill="1" applyBorder="1" applyAlignment="1">
      <alignment horizontal="right" vertical="center"/>
    </xf>
    <xf numFmtId="0" fontId="1" fillId="2" borderId="25" xfId="2" applyFill="1" applyBorder="1" applyAlignment="1">
      <alignment horizontal="right" vertical="center"/>
    </xf>
    <xf numFmtId="0" fontId="0" fillId="2" borderId="0" xfId="2" applyFont="1" applyFill="1" applyAlignment="1">
      <alignment vertical="center"/>
    </xf>
    <xf numFmtId="0" fontId="3" fillId="2" borderId="0" xfId="0" applyFont="1" applyFill="1" applyAlignment="1">
      <alignment horizontal="right" vertical="center"/>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3" fillId="2" borderId="0" xfId="0" applyFont="1" applyFill="1" applyBorder="1" applyAlignment="1">
      <alignment vertical="center"/>
    </xf>
    <xf numFmtId="0" fontId="1" fillId="0" borderId="35" xfId="2" applyFill="1" applyBorder="1" applyAlignment="1">
      <alignment horizontal="right" vertical="center"/>
    </xf>
    <xf numFmtId="177" fontId="1" fillId="4" borderId="25" xfId="1" applyNumberFormat="1" applyFont="1" applyFill="1" applyBorder="1" applyAlignment="1">
      <alignment horizontal="right" vertical="center"/>
    </xf>
    <xf numFmtId="0" fontId="0" fillId="0" borderId="0" xfId="0" applyFill="1" applyBorder="1">
      <alignment vertical="center"/>
    </xf>
    <xf numFmtId="0" fontId="0" fillId="2" borderId="0" xfId="0" applyFill="1" applyBorder="1" applyAlignment="1">
      <alignment vertical="center"/>
    </xf>
    <xf numFmtId="0" fontId="3" fillId="2" borderId="0" xfId="0" applyFont="1" applyFill="1" applyAlignment="1">
      <alignment horizontal="left" vertical="center"/>
    </xf>
    <xf numFmtId="0" fontId="0" fillId="4" borderId="25" xfId="0" applyFill="1" applyBorder="1" applyAlignment="1">
      <alignment horizontal="center" vertical="center"/>
    </xf>
    <xf numFmtId="181" fontId="1" fillId="5" borderId="25" xfId="2" applyNumberFormat="1" applyFill="1" applyBorder="1" applyAlignment="1">
      <alignment horizontal="right" vertical="center"/>
    </xf>
    <xf numFmtId="0" fontId="3" fillId="0" borderId="0" xfId="0" applyNumberFormat="1" applyFont="1" applyFill="1" applyBorder="1">
      <alignment vertical="center"/>
    </xf>
    <xf numFmtId="0" fontId="0" fillId="2"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2" borderId="25" xfId="2" applyFont="1" applyFill="1" applyBorder="1" applyAlignment="1">
      <alignment horizontal="center" vertical="center" wrapText="1"/>
    </xf>
    <xf numFmtId="0" fontId="0" fillId="2" borderId="25" xfId="2" applyFont="1" applyFill="1" applyBorder="1" applyAlignment="1">
      <alignment horizontal="center" vertical="center" wrapText="1"/>
    </xf>
    <xf numFmtId="0" fontId="3" fillId="2" borderId="0" xfId="0" applyFont="1" applyFill="1" applyBorder="1" applyAlignment="1">
      <alignment vertical="center" wrapText="1"/>
    </xf>
    <xf numFmtId="0" fontId="0" fillId="3" borderId="36" xfId="0" applyFill="1" applyBorder="1" applyAlignment="1">
      <alignment horizontal="right" vertical="center"/>
    </xf>
    <xf numFmtId="0" fontId="0" fillId="3" borderId="37" xfId="0" applyFill="1" applyBorder="1" applyAlignment="1">
      <alignment horizontal="right" vertical="center"/>
    </xf>
    <xf numFmtId="0" fontId="0" fillId="3" borderId="38" xfId="0" applyFill="1" applyBorder="1" applyAlignment="1">
      <alignment horizontal="right" vertical="center"/>
    </xf>
    <xf numFmtId="0" fontId="0" fillId="3" borderId="6" xfId="0" applyFill="1" applyBorder="1" applyAlignment="1">
      <alignment horizontal="right" vertical="center"/>
    </xf>
    <xf numFmtId="181" fontId="1" fillId="2" borderId="22" xfId="2" applyNumberFormat="1" applyFill="1" applyBorder="1" applyAlignment="1">
      <alignment horizontal="right" vertical="center"/>
    </xf>
    <xf numFmtId="183" fontId="0" fillId="0" borderId="4" xfId="1" applyNumberFormat="1" applyFont="1" applyFill="1" applyBorder="1" applyAlignment="1">
      <alignment horizontal="right" vertical="center"/>
    </xf>
    <xf numFmtId="183" fontId="1" fillId="4" borderId="25" xfId="1" applyNumberFormat="1" applyFont="1" applyFill="1" applyBorder="1" applyAlignment="1">
      <alignment horizontal="right" vertical="center"/>
    </xf>
    <xf numFmtId="0" fontId="5" fillId="2" borderId="0" xfId="2" applyNumberFormat="1" applyFont="1" applyFill="1" applyBorder="1" applyAlignment="1">
      <alignment vertical="center"/>
    </xf>
    <xf numFmtId="181" fontId="1" fillId="0" borderId="4" xfId="2" applyNumberFormat="1" applyFill="1" applyBorder="1" applyAlignment="1">
      <alignment horizontal="right" vertical="center"/>
    </xf>
    <xf numFmtId="177" fontId="0" fillId="4" borderId="25" xfId="0" applyNumberFormat="1" applyFill="1" applyBorder="1" applyAlignment="1">
      <alignment vertical="center"/>
    </xf>
    <xf numFmtId="177" fontId="1" fillId="4" borderId="32" xfId="2" applyNumberFormat="1" applyFill="1" applyBorder="1" applyAlignment="1">
      <alignment horizontal="right" vertical="center"/>
    </xf>
    <xf numFmtId="181" fontId="3" fillId="5" borderId="25" xfId="0" applyNumberFormat="1" applyFont="1" applyFill="1" applyBorder="1">
      <alignment vertical="center"/>
    </xf>
    <xf numFmtId="0" fontId="6" fillId="2" borderId="0" xfId="0" applyFont="1" applyFill="1" applyAlignment="1">
      <alignment horizontal="center" vertical="center" shrinkToFit="1"/>
    </xf>
    <xf numFmtId="0" fontId="0" fillId="6" borderId="42" xfId="0" applyFont="1" applyFill="1" applyBorder="1" applyAlignment="1">
      <alignment horizontal="center" vertical="center" wrapText="1"/>
    </xf>
    <xf numFmtId="0" fontId="0" fillId="6" borderId="43" xfId="0" applyFont="1" applyFill="1" applyBorder="1" applyAlignment="1">
      <alignment horizontal="center" vertical="center" wrapText="1"/>
    </xf>
    <xf numFmtId="0" fontId="0" fillId="6" borderId="44" xfId="0" applyFont="1" applyFill="1" applyBorder="1" applyAlignment="1">
      <alignment horizontal="center" vertical="center" wrapText="1"/>
    </xf>
    <xf numFmtId="0" fontId="0" fillId="2" borderId="48" xfId="2" applyFont="1" applyFill="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2" borderId="55" xfId="2" applyFont="1" applyFill="1" applyBorder="1" applyAlignment="1">
      <alignment vertical="center" wrapText="1"/>
    </xf>
    <xf numFmtId="0" fontId="0" fillId="0" borderId="56" xfId="0" applyBorder="1" applyAlignment="1">
      <alignment vertical="center" wrapText="1"/>
    </xf>
    <xf numFmtId="0" fontId="0" fillId="2" borderId="39" xfId="2" applyFont="1" applyFill="1" applyBorder="1" applyAlignment="1">
      <alignment horizontal="left" vertical="center" wrapText="1"/>
    </xf>
    <xf numFmtId="0" fontId="0" fillId="0" borderId="40" xfId="0" applyBorder="1" applyAlignment="1">
      <alignment horizontal="left" vertical="center" wrapText="1"/>
    </xf>
    <xf numFmtId="0" fontId="1" fillId="2" borderId="57" xfId="2" applyFont="1" applyFill="1" applyBorder="1" applyAlignment="1">
      <alignment horizontal="center" vertical="center"/>
    </xf>
    <xf numFmtId="0" fontId="0" fillId="0" borderId="58" xfId="0" applyBorder="1" applyAlignment="1">
      <alignment horizontal="center" vertical="center"/>
    </xf>
    <xf numFmtId="0" fontId="1" fillId="2" borderId="45" xfId="2" applyFill="1" applyBorder="1" applyAlignment="1">
      <alignment horizontal="center"/>
    </xf>
    <xf numFmtId="0" fontId="1" fillId="2" borderId="47" xfId="2" applyFill="1" applyBorder="1" applyAlignment="1">
      <alignment horizont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6" xfId="2" applyFont="1" applyFill="1"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1" fillId="2" borderId="42" xfId="2" applyFont="1" applyFill="1" applyBorder="1" applyAlignment="1">
      <alignment horizontal="center" vertical="center"/>
    </xf>
    <xf numFmtId="0" fontId="0" fillId="0" borderId="44" xfId="0" applyBorder="1" applyAlignment="1">
      <alignment horizontal="center" vertical="center"/>
    </xf>
    <xf numFmtId="0" fontId="0" fillId="2" borderId="54" xfId="2" applyFont="1" applyFill="1" applyBorder="1" applyAlignment="1">
      <alignment vertical="center" wrapText="1"/>
    </xf>
    <xf numFmtId="0" fontId="0" fillId="0" borderId="16" xfId="0" applyBorder="1" applyAlignment="1">
      <alignment vertical="center" wrapText="1"/>
    </xf>
    <xf numFmtId="0" fontId="0" fillId="0" borderId="16" xfId="0" applyBorder="1" applyAlignment="1">
      <alignment vertical="center"/>
    </xf>
    <xf numFmtId="0" fontId="0" fillId="0" borderId="18" xfId="0" applyBorder="1" applyAlignment="1">
      <alignment vertical="center"/>
    </xf>
    <xf numFmtId="0" fontId="0" fillId="2" borderId="42" xfId="2" applyFont="1" applyFill="1" applyBorder="1" applyAlignment="1">
      <alignment horizontal="center" vertical="center"/>
    </xf>
    <xf numFmtId="0" fontId="0" fillId="0" borderId="43"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2" borderId="4"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51" xfId="0" applyFont="1" applyFill="1" applyBorder="1" applyAlignment="1">
      <alignment horizontal="center" vertical="center" wrapText="1"/>
    </xf>
    <xf numFmtId="0" fontId="3" fillId="2" borderId="0" xfId="0" applyFont="1" applyFill="1" applyAlignment="1">
      <alignment horizontal="left" vertical="center" wrapText="1"/>
    </xf>
    <xf numFmtId="0" fontId="0" fillId="2" borderId="42" xfId="2" applyFont="1" applyFill="1" applyBorder="1" applyAlignment="1">
      <alignment vertical="center" wrapText="1"/>
    </xf>
    <xf numFmtId="0" fontId="0" fillId="0" borderId="43" xfId="0" applyBorder="1" applyAlignment="1">
      <alignment vertical="center" wrapText="1"/>
    </xf>
    <xf numFmtId="0" fontId="4" fillId="6" borderId="42" xfId="0" applyFont="1" applyFill="1" applyBorder="1" applyAlignment="1">
      <alignment horizontal="left" vertical="top"/>
    </xf>
    <xf numFmtId="0" fontId="4" fillId="6" borderId="43" xfId="0" applyFont="1" applyFill="1" applyBorder="1" applyAlignment="1">
      <alignment horizontal="left" vertical="top"/>
    </xf>
    <xf numFmtId="0" fontId="4" fillId="6" borderId="44" xfId="0" applyFont="1" applyFill="1" applyBorder="1" applyAlignment="1">
      <alignment horizontal="left" vertical="top"/>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0" fillId="2" borderId="0"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40" xfId="2" applyFont="1" applyFill="1" applyBorder="1" applyAlignment="1">
      <alignment horizontal="left" vertical="center" wrapText="1"/>
    </xf>
    <xf numFmtId="0" fontId="0" fillId="2" borderId="41" xfId="2" applyFont="1" applyFill="1" applyBorder="1" applyAlignment="1">
      <alignment horizontal="left" vertical="center" wrapText="1"/>
    </xf>
    <xf numFmtId="0" fontId="0" fillId="2" borderId="52" xfId="0" applyFill="1" applyBorder="1" applyAlignment="1">
      <alignment horizontal="center" vertical="center"/>
    </xf>
    <xf numFmtId="0" fontId="0" fillId="2" borderId="17" xfId="0" applyFill="1" applyBorder="1" applyAlignment="1">
      <alignment horizontal="center" vertical="center"/>
    </xf>
    <xf numFmtId="0" fontId="0" fillId="2" borderId="53" xfId="0" applyFill="1" applyBorder="1" applyAlignment="1">
      <alignment horizontal="center" vertical="center"/>
    </xf>
  </cellXfs>
  <cellStyles count="3">
    <cellStyle name="パーセント" xfId="1" builtinId="5"/>
    <cellStyle name="標準" xfId="0" builtinId="0"/>
    <cellStyle name="標準_訪問入浴bettenn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577850</xdr:colOff>
      <xdr:row>29</xdr:row>
      <xdr:rowOff>69850</xdr:rowOff>
    </xdr:from>
    <xdr:to>
      <xdr:col>9</xdr:col>
      <xdr:colOff>577850</xdr:colOff>
      <xdr:row>29</xdr:row>
      <xdr:rowOff>69850</xdr:rowOff>
    </xdr:to>
    <xdr:sp macro="" textlink="">
      <xdr:nvSpPr>
        <xdr:cNvPr id="1029" name="AutoShape 5">
          <a:extLst>
            <a:ext uri="{FF2B5EF4-FFF2-40B4-BE49-F238E27FC236}">
              <a16:creationId xmlns:a16="http://schemas.microsoft.com/office/drawing/2014/main" id="{06D9838D-39DE-104F-8AEF-3E0979923183}"/>
            </a:ext>
          </a:extLst>
        </xdr:cNvPr>
        <xdr:cNvSpPr>
          <a:spLocks noChangeArrowheads="1"/>
        </xdr:cNvSpPr>
      </xdr:nvSpPr>
      <xdr:spPr bwMode="auto">
        <a:xfrm>
          <a:off x="6029325" y="11449050"/>
          <a:ext cx="209550" cy="184785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577850</xdr:colOff>
      <xdr:row>29</xdr:row>
      <xdr:rowOff>69850</xdr:rowOff>
    </xdr:from>
    <xdr:to>
      <xdr:col>9</xdr:col>
      <xdr:colOff>577850</xdr:colOff>
      <xdr:row>29</xdr:row>
      <xdr:rowOff>69850</xdr:rowOff>
    </xdr:to>
    <xdr:sp macro="" textlink="">
      <xdr:nvSpPr>
        <xdr:cNvPr id="2" name="AutoShape 5">
          <a:extLst>
            <a:ext uri="{FF2B5EF4-FFF2-40B4-BE49-F238E27FC236}">
              <a16:creationId xmlns:a16="http://schemas.microsoft.com/office/drawing/2014/main" id="{34C38869-8B92-DB42-84C0-C57CA0A0A2E8}"/>
            </a:ext>
          </a:extLst>
        </xdr:cNvPr>
        <xdr:cNvSpPr>
          <a:spLocks noChangeArrowheads="1"/>
        </xdr:cNvSpPr>
      </xdr:nvSpPr>
      <xdr:spPr bwMode="auto">
        <a:xfrm>
          <a:off x="6029325" y="11449050"/>
          <a:ext cx="209550" cy="184785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showGridLines="0" tabSelected="1" view="pageBreakPreview" topLeftCell="A99" zoomScale="85" zoomScaleNormal="100" zoomScaleSheetLayoutView="85" workbookViewId="0">
      <selection activeCell="B94" sqref="B94:N94"/>
    </sheetView>
  </sheetViews>
  <sheetFormatPr baseColWidth="10" defaultColWidth="9" defaultRowHeight="14"/>
  <cols>
    <col min="1" max="1" width="5.6640625" style="1" customWidth="1"/>
    <col min="2" max="5" width="9.6640625" style="1" customWidth="1"/>
    <col min="6" max="6" width="10.1640625" style="1" customWidth="1"/>
    <col min="7" max="14" width="9.6640625" style="1" customWidth="1"/>
    <col min="15" max="15" width="5.6640625" style="1" customWidth="1"/>
    <col min="16" max="16384" width="9" style="1"/>
  </cols>
  <sheetData>
    <row r="1" spans="1:16" ht="15" customHeight="1">
      <c r="A1" s="1" t="s">
        <v>9</v>
      </c>
    </row>
    <row r="2" spans="1:16" s="3" customFormat="1" ht="42" customHeight="1">
      <c r="A2" s="106" t="s">
        <v>52</v>
      </c>
      <c r="B2" s="106"/>
      <c r="C2" s="106"/>
      <c r="D2" s="106"/>
      <c r="E2" s="106"/>
      <c r="F2" s="106"/>
      <c r="G2" s="106"/>
      <c r="H2" s="106"/>
      <c r="I2" s="106"/>
      <c r="J2" s="106"/>
      <c r="K2" s="106"/>
      <c r="L2" s="106"/>
      <c r="M2" s="106"/>
      <c r="N2" s="106"/>
      <c r="O2" s="106"/>
    </row>
    <row r="3" spans="1:16" s="3" customFormat="1" ht="15" customHeight="1">
      <c r="A3" s="10"/>
      <c r="K3" s="12"/>
      <c r="L3" s="12"/>
      <c r="M3" s="12"/>
      <c r="N3" s="12"/>
      <c r="O3" s="12"/>
    </row>
    <row r="4" spans="1:16" ht="49.5" customHeight="1">
      <c r="A4" s="93"/>
      <c r="B4" s="149" t="s">
        <v>83</v>
      </c>
      <c r="C4" s="150"/>
      <c r="D4" s="150"/>
      <c r="E4" s="150"/>
      <c r="F4" s="150"/>
      <c r="G4" s="150"/>
      <c r="H4" s="150"/>
      <c r="I4" s="150"/>
      <c r="J4" s="150"/>
      <c r="K4" s="150"/>
      <c r="L4" s="150"/>
      <c r="M4" s="150"/>
      <c r="N4" s="150"/>
      <c r="O4" s="80"/>
      <c r="P4" s="6"/>
    </row>
    <row r="5" spans="1:16" s="3" customFormat="1" ht="72" customHeight="1">
      <c r="A5" s="30"/>
      <c r="B5" s="143" t="s">
        <v>82</v>
      </c>
      <c r="C5" s="143"/>
      <c r="D5" s="143"/>
      <c r="E5" s="143"/>
      <c r="F5" s="143"/>
      <c r="G5" s="143"/>
      <c r="H5" s="143"/>
      <c r="I5" s="143"/>
      <c r="J5" s="143"/>
      <c r="K5" s="143"/>
      <c r="L5" s="143"/>
      <c r="M5" s="143"/>
      <c r="N5" s="143"/>
      <c r="O5" s="12"/>
    </row>
    <row r="6" spans="1:16" ht="15" customHeight="1">
      <c r="B6" s="7"/>
      <c r="C6" s="24"/>
      <c r="D6" s="24"/>
      <c r="E6" s="24"/>
      <c r="F6" s="24"/>
      <c r="G6" s="24"/>
      <c r="H6" s="24"/>
      <c r="I6" s="24"/>
      <c r="J6" s="24"/>
      <c r="K6" s="2"/>
      <c r="L6" s="2"/>
      <c r="M6" s="2"/>
      <c r="N6" s="2"/>
      <c r="O6" s="2"/>
      <c r="P6" s="2"/>
    </row>
    <row r="7" spans="1:16" ht="15" customHeight="1">
      <c r="A7" s="9" t="s">
        <v>24</v>
      </c>
      <c r="B7" s="7"/>
      <c r="C7" s="24"/>
      <c r="D7" s="24"/>
      <c r="E7" s="24"/>
      <c r="F7" s="24"/>
      <c r="G7" s="24"/>
      <c r="H7" s="24"/>
      <c r="I7" s="24"/>
      <c r="J7" s="24"/>
      <c r="K7" s="2"/>
      <c r="L7" s="2"/>
      <c r="M7" s="2"/>
      <c r="N7" s="2"/>
      <c r="O7" s="2"/>
      <c r="P7" s="2"/>
    </row>
    <row r="8" spans="1:16" ht="15" customHeight="1">
      <c r="A8" s="9" t="s">
        <v>25</v>
      </c>
      <c r="B8" s="7"/>
      <c r="C8" s="24"/>
      <c r="D8" s="24"/>
      <c r="E8" s="24"/>
      <c r="F8" s="24"/>
      <c r="G8" s="24"/>
      <c r="H8" s="24"/>
      <c r="I8" s="24"/>
      <c r="J8" s="24"/>
      <c r="K8" s="2"/>
      <c r="L8" s="2"/>
      <c r="M8" s="2"/>
      <c r="N8" s="2"/>
      <c r="O8" s="2"/>
      <c r="P8" s="2"/>
    </row>
    <row r="9" spans="1:16" ht="15" customHeight="1">
      <c r="A9" s="77" t="s">
        <v>29</v>
      </c>
      <c r="B9" s="9" t="s">
        <v>10</v>
      </c>
    </row>
    <row r="10" spans="1:16" ht="84" customHeight="1" thickBot="1">
      <c r="A10" s="9"/>
      <c r="B10" s="143" t="s">
        <v>57</v>
      </c>
      <c r="C10" s="143"/>
      <c r="D10" s="143"/>
      <c r="E10" s="143"/>
      <c r="F10" s="143"/>
      <c r="G10" s="143"/>
      <c r="H10" s="143"/>
      <c r="I10" s="143"/>
      <c r="J10" s="143"/>
      <c r="K10" s="143"/>
      <c r="L10" s="143"/>
      <c r="M10" s="143"/>
      <c r="N10" s="143"/>
      <c r="O10" s="11"/>
    </row>
    <row r="11" spans="1:16" s="13" customFormat="1" ht="30" customHeight="1" thickBot="1">
      <c r="B11" s="119"/>
      <c r="C11" s="120"/>
      <c r="D11" s="19" t="s">
        <v>0</v>
      </c>
      <c r="E11" s="20" t="s">
        <v>0</v>
      </c>
      <c r="F11" s="21" t="s">
        <v>0</v>
      </c>
      <c r="G11" s="22" t="s">
        <v>0</v>
      </c>
      <c r="H11" s="20" t="s">
        <v>0</v>
      </c>
      <c r="I11" s="21" t="s">
        <v>0</v>
      </c>
      <c r="J11" s="91" t="s">
        <v>3</v>
      </c>
      <c r="K11" s="23"/>
      <c r="L11" s="23"/>
      <c r="M11" s="23"/>
      <c r="N11" s="23"/>
      <c r="O11" s="23"/>
    </row>
    <row r="12" spans="1:16" s="13" customFormat="1" ht="63.75" customHeight="1">
      <c r="B12" s="113" t="s">
        <v>53</v>
      </c>
      <c r="C12" s="114"/>
      <c r="D12" s="47"/>
      <c r="E12" s="48"/>
      <c r="F12" s="49"/>
      <c r="G12" s="47"/>
      <c r="H12" s="48"/>
      <c r="I12" s="49"/>
      <c r="J12" s="52">
        <f>SUM(D12:I12)</f>
        <v>0</v>
      </c>
    </row>
    <row r="13" spans="1:16" s="13" customFormat="1" ht="39.75" customHeight="1">
      <c r="B13" s="115" t="s">
        <v>54</v>
      </c>
      <c r="C13" s="116"/>
      <c r="D13" s="32"/>
      <c r="E13" s="50"/>
      <c r="F13" s="51"/>
      <c r="G13" s="32"/>
      <c r="H13" s="50"/>
      <c r="I13" s="51"/>
      <c r="J13" s="53">
        <f>SUM(D13:I13)</f>
        <v>0</v>
      </c>
    </row>
    <row r="14" spans="1:16" s="13" customFormat="1" ht="39.75" customHeight="1" thickBot="1">
      <c r="B14" s="117" t="s">
        <v>5</v>
      </c>
      <c r="C14" s="118"/>
      <c r="D14" s="69">
        <f>D12-D13</f>
        <v>0</v>
      </c>
      <c r="E14" s="70">
        <f t="shared" ref="E14:I14" si="0">E12-E13</f>
        <v>0</v>
      </c>
      <c r="F14" s="71">
        <f t="shared" si="0"/>
        <v>0</v>
      </c>
      <c r="G14" s="69">
        <f t="shared" si="0"/>
        <v>0</v>
      </c>
      <c r="H14" s="70">
        <f t="shared" si="0"/>
        <v>0</v>
      </c>
      <c r="I14" s="71">
        <f t="shared" si="0"/>
        <v>0</v>
      </c>
      <c r="J14" s="54">
        <f>SUM(D14:I14)</f>
        <v>0</v>
      </c>
    </row>
    <row r="15" spans="1:16" s="13" customFormat="1" ht="95.25" customHeight="1" thickBot="1">
      <c r="B15" s="144" t="s">
        <v>56</v>
      </c>
      <c r="C15" s="145"/>
      <c r="D15" s="22"/>
      <c r="E15" s="72"/>
      <c r="F15" s="73"/>
      <c r="G15" s="74"/>
      <c r="H15" s="72"/>
      <c r="I15" s="73"/>
      <c r="J15" s="75">
        <f>SUM(D15:I15)</f>
        <v>0</v>
      </c>
    </row>
    <row r="16" spans="1:16" s="13" customFormat="1" ht="39.75" customHeight="1" thickBot="1">
      <c r="B16" s="128" t="s">
        <v>6</v>
      </c>
      <c r="C16" s="129"/>
      <c r="D16" s="65" t="e">
        <f>ROUNDUP(D15/D14,2)</f>
        <v>#DIV/0!</v>
      </c>
      <c r="E16" s="66" t="e">
        <f t="shared" ref="E16:H16" si="1">ROUNDUP(E15/E14,2)</f>
        <v>#DIV/0!</v>
      </c>
      <c r="F16" s="67" t="e">
        <f t="shared" si="1"/>
        <v>#DIV/0!</v>
      </c>
      <c r="G16" s="68" t="e">
        <f t="shared" si="1"/>
        <v>#DIV/0!</v>
      </c>
      <c r="H16" s="66" t="e">
        <f t="shared" si="1"/>
        <v>#DIV/0!</v>
      </c>
      <c r="I16" s="67" t="e">
        <f>ROUNDUP(I15/I14,2)</f>
        <v>#DIV/0!</v>
      </c>
      <c r="J16" s="104" t="e">
        <f>ROUNDUP(J15/J14,2)</f>
        <v>#DIV/0!</v>
      </c>
      <c r="K16" s="14"/>
      <c r="L16" s="81"/>
      <c r="M16" s="87" t="e">
        <f>IF(J16&gt;50%,"20",IF(AND(J16&lt;=50%,J16&gt;30%),"10","0"))</f>
        <v>#DIV/0!</v>
      </c>
      <c r="N16" s="76" t="s">
        <v>28</v>
      </c>
    </row>
    <row r="17" spans="1:15" s="13" customFormat="1" ht="16.5" customHeight="1">
      <c r="B17" s="25"/>
      <c r="C17" s="17"/>
      <c r="D17" s="16"/>
      <c r="E17" s="16"/>
      <c r="F17" s="16"/>
      <c r="G17" s="16"/>
      <c r="H17" s="16"/>
      <c r="I17" s="16"/>
      <c r="J17" s="16"/>
      <c r="K17" s="16"/>
      <c r="L17" s="16"/>
      <c r="M17" s="16"/>
      <c r="N17" s="16"/>
      <c r="O17" s="16"/>
    </row>
    <row r="18" spans="1:15" ht="25" customHeight="1"/>
    <row r="19" spans="1:15" ht="15" customHeight="1">
      <c r="A19" s="77" t="s">
        <v>30</v>
      </c>
      <c r="B19" s="9" t="s">
        <v>11</v>
      </c>
    </row>
    <row r="20" spans="1:15" ht="51" customHeight="1" thickBot="1">
      <c r="A20" s="9"/>
      <c r="B20" s="143" t="s">
        <v>13</v>
      </c>
      <c r="C20" s="143"/>
      <c r="D20" s="143"/>
      <c r="E20" s="143"/>
      <c r="F20" s="143"/>
      <c r="G20" s="143"/>
      <c r="H20" s="143"/>
      <c r="I20" s="143"/>
      <c r="J20" s="143"/>
      <c r="K20" s="143"/>
      <c r="L20" s="143"/>
      <c r="M20" s="143"/>
      <c r="N20" s="143"/>
      <c r="O20" s="11"/>
    </row>
    <row r="21" spans="1:15" s="3" customFormat="1" ht="25.5" customHeight="1" thickBot="1">
      <c r="B21" s="121"/>
      <c r="C21" s="122"/>
      <c r="D21" s="122"/>
      <c r="E21" s="122"/>
      <c r="F21" s="123"/>
      <c r="G21" s="28" t="s">
        <v>0</v>
      </c>
      <c r="H21" s="4" t="s">
        <v>0</v>
      </c>
      <c r="I21" s="5" t="s">
        <v>0</v>
      </c>
      <c r="J21" s="92" t="s">
        <v>26</v>
      </c>
    </row>
    <row r="22" spans="1:15" s="3" customFormat="1" ht="54" customHeight="1">
      <c r="B22" s="110" t="s">
        <v>60</v>
      </c>
      <c r="C22" s="111"/>
      <c r="D22" s="111"/>
      <c r="E22" s="111"/>
      <c r="F22" s="112"/>
      <c r="G22" s="33"/>
      <c r="H22" s="34"/>
      <c r="I22" s="35"/>
      <c r="J22" s="62">
        <f>SUM(G22:I22)</f>
        <v>0</v>
      </c>
    </row>
    <row r="23" spans="1:15" s="3" customFormat="1" ht="62.25" customHeight="1">
      <c r="B23" s="124" t="s">
        <v>59</v>
      </c>
      <c r="C23" s="125"/>
      <c r="D23" s="125"/>
      <c r="E23" s="126"/>
      <c r="F23" s="127"/>
      <c r="G23" s="36"/>
      <c r="H23" s="37"/>
      <c r="I23" s="38"/>
      <c r="J23" s="63">
        <f>SUM(G23:I23)</f>
        <v>0</v>
      </c>
    </row>
    <row r="24" spans="1:15" s="3" customFormat="1" ht="71.25" customHeight="1" thickBot="1">
      <c r="B24" s="130" t="s">
        <v>55</v>
      </c>
      <c r="C24" s="131"/>
      <c r="D24" s="131"/>
      <c r="E24" s="132"/>
      <c r="F24" s="133"/>
      <c r="G24" s="39"/>
      <c r="H24" s="40"/>
      <c r="I24" s="41"/>
      <c r="J24" s="60">
        <f>SUM(G24:I24)</f>
        <v>0</v>
      </c>
    </row>
    <row r="25" spans="1:15" s="3" customFormat="1" ht="33" customHeight="1" thickBot="1">
      <c r="B25" s="134" t="s">
        <v>7</v>
      </c>
      <c r="C25" s="135"/>
      <c r="D25" s="136"/>
      <c r="E25" s="136"/>
      <c r="F25" s="137"/>
      <c r="G25" s="42">
        <f>(G23+G24)/2</f>
        <v>0</v>
      </c>
      <c r="H25" s="43">
        <f>(H23+H24)/2</f>
        <v>0</v>
      </c>
      <c r="I25" s="44">
        <f>(I23+I24)/2</f>
        <v>0</v>
      </c>
      <c r="J25" s="45">
        <f>(J23+J24)/2</f>
        <v>0</v>
      </c>
    </row>
    <row r="26" spans="1:15" s="3" customFormat="1" ht="33" customHeight="1" thickBot="1">
      <c r="B26" s="134" t="s">
        <v>8</v>
      </c>
      <c r="C26" s="135"/>
      <c r="D26" s="136"/>
      <c r="E26" s="136"/>
      <c r="F26" s="137"/>
      <c r="G26" s="102" t="e">
        <f>ROUNDUP(G22/G25,2)</f>
        <v>#DIV/0!</v>
      </c>
      <c r="H26" s="43" t="e">
        <f>H22/H25</f>
        <v>#DIV/0!</v>
      </c>
      <c r="I26" s="46" t="e">
        <f>I22/I25</f>
        <v>#DIV/0!</v>
      </c>
      <c r="J26" s="46" t="e">
        <f>J22/J25</f>
        <v>#DIV/0!</v>
      </c>
    </row>
    <row r="27" spans="1:15" s="3" customFormat="1" ht="15" customHeight="1" thickBot="1">
      <c r="B27" s="26"/>
      <c r="C27" s="15"/>
      <c r="D27" s="18"/>
      <c r="E27" s="27"/>
      <c r="F27" s="27"/>
      <c r="G27" s="27"/>
      <c r="H27" s="27"/>
      <c r="I27" s="14"/>
    </row>
    <row r="28" spans="1:15" ht="30" customHeight="1" thickBot="1">
      <c r="C28" s="8">
        <v>30.4</v>
      </c>
      <c r="D28" s="8" t="s">
        <v>1</v>
      </c>
      <c r="E28" s="138" t="s">
        <v>4</v>
      </c>
      <c r="F28" s="139"/>
      <c r="G28" s="64" t="e">
        <f>J26</f>
        <v>#DIV/0!</v>
      </c>
      <c r="H28" s="8" t="s">
        <v>2</v>
      </c>
      <c r="I28" s="103" t="e">
        <f>C28/G28</f>
        <v>#DIV/0!</v>
      </c>
      <c r="J28" s="101"/>
      <c r="M28" s="87" t="e">
        <f>IF(I28&gt;=10%,"20",IF(AND(I28&lt;10%,I28&gt;=5%),"10","0"))</f>
        <v>#DIV/0!</v>
      </c>
      <c r="N28" s="76" t="s">
        <v>28</v>
      </c>
    </row>
    <row r="29" spans="1:15" ht="25" customHeight="1"/>
    <row r="30" spans="1:15" ht="15" customHeight="1">
      <c r="A30" s="77" t="s">
        <v>31</v>
      </c>
      <c r="B30" s="9" t="s">
        <v>12</v>
      </c>
      <c r="C30" s="9"/>
      <c r="D30" s="9"/>
      <c r="E30" s="9"/>
      <c r="F30" s="9"/>
      <c r="G30" s="9"/>
      <c r="H30" s="9"/>
      <c r="I30" s="9"/>
      <c r="J30" s="9"/>
      <c r="K30" s="9"/>
      <c r="L30" s="9"/>
      <c r="M30" s="9"/>
      <c r="N30" s="9"/>
      <c r="O30" s="9"/>
    </row>
    <row r="31" spans="1:15" ht="120.75" customHeight="1" thickBot="1">
      <c r="A31" s="9"/>
      <c r="B31" s="143" t="s">
        <v>64</v>
      </c>
      <c r="C31" s="143"/>
      <c r="D31" s="143"/>
      <c r="E31" s="143"/>
      <c r="F31" s="143"/>
      <c r="G31" s="143"/>
      <c r="H31" s="143"/>
      <c r="I31" s="143"/>
      <c r="J31" s="143"/>
      <c r="K31" s="143"/>
      <c r="L31" s="143"/>
      <c r="M31" s="143"/>
      <c r="N31" s="143"/>
      <c r="O31" s="11"/>
    </row>
    <row r="32" spans="1:15" s="3" customFormat="1" ht="25.5" customHeight="1" thickBot="1">
      <c r="B32" s="121"/>
      <c r="C32" s="122"/>
      <c r="D32" s="122"/>
      <c r="E32" s="122"/>
      <c r="F32" s="123"/>
      <c r="G32" s="28" t="s">
        <v>0</v>
      </c>
      <c r="H32" s="4" t="s">
        <v>0</v>
      </c>
      <c r="I32" s="5" t="s">
        <v>0</v>
      </c>
      <c r="J32" s="55" t="s">
        <v>26</v>
      </c>
    </row>
    <row r="33" spans="1:15" s="3" customFormat="1" ht="60.75" customHeight="1">
      <c r="B33" s="110" t="s">
        <v>58</v>
      </c>
      <c r="C33" s="111"/>
      <c r="D33" s="111"/>
      <c r="E33" s="111"/>
      <c r="F33" s="112"/>
      <c r="G33" s="33"/>
      <c r="H33" s="34"/>
      <c r="I33" s="35"/>
      <c r="J33" s="61">
        <f>SUM(G33:I33)</f>
        <v>0</v>
      </c>
    </row>
    <row r="34" spans="1:15" s="3" customFormat="1" ht="33" customHeight="1" thickBot="1">
      <c r="B34" s="124" t="s">
        <v>61</v>
      </c>
      <c r="C34" s="125"/>
      <c r="D34" s="125"/>
      <c r="E34" s="126"/>
      <c r="F34" s="127"/>
      <c r="G34" s="56"/>
      <c r="H34" s="57"/>
      <c r="I34" s="58"/>
      <c r="J34" s="60">
        <f>SUM(G34:I34)</f>
        <v>0</v>
      </c>
    </row>
    <row r="35" spans="1:15" s="3" customFormat="1" ht="33" customHeight="1" thickBot="1">
      <c r="B35" s="134" t="s">
        <v>27</v>
      </c>
      <c r="C35" s="135"/>
      <c r="D35" s="136"/>
      <c r="E35" s="136"/>
      <c r="F35" s="137"/>
      <c r="G35" s="59" t="e">
        <f>G34/G33</f>
        <v>#DIV/0!</v>
      </c>
      <c r="H35" s="59" t="e">
        <f>H34/H33</f>
        <v>#DIV/0!</v>
      </c>
      <c r="I35" s="59" t="e">
        <f>I34/I33</f>
        <v>#DIV/0!</v>
      </c>
      <c r="J35" s="82" t="e">
        <f>J34/J33</f>
        <v>#DIV/0!</v>
      </c>
      <c r="M35" s="87" t="e">
        <f>IF(J35&gt;=30%,"10",IF(AND(J35&lt;30%,J35&gt;=10%),"5","0"))</f>
        <v>#DIV/0!</v>
      </c>
      <c r="N35" s="3" t="s">
        <v>28</v>
      </c>
    </row>
    <row r="36" spans="1:15" ht="25" customHeight="1"/>
    <row r="37" spans="1:15" ht="15" customHeight="1">
      <c r="A37" s="77" t="s">
        <v>32</v>
      </c>
      <c r="B37" s="9" t="s">
        <v>14</v>
      </c>
      <c r="C37" s="9"/>
      <c r="D37" s="9"/>
      <c r="E37" s="9"/>
      <c r="F37" s="9"/>
      <c r="G37" s="9"/>
      <c r="H37" s="9"/>
      <c r="I37" s="9"/>
      <c r="J37" s="9"/>
      <c r="K37" s="9"/>
      <c r="L37" s="9"/>
      <c r="M37" s="9"/>
      <c r="N37" s="9"/>
      <c r="O37" s="9"/>
    </row>
    <row r="38" spans="1:15" ht="120.75" customHeight="1" thickBot="1">
      <c r="A38" s="9"/>
      <c r="B38" s="143" t="s">
        <v>65</v>
      </c>
      <c r="C38" s="143"/>
      <c r="D38" s="143"/>
      <c r="E38" s="143"/>
      <c r="F38" s="143"/>
      <c r="G38" s="143"/>
      <c r="H38" s="143"/>
      <c r="I38" s="143"/>
      <c r="J38" s="143"/>
      <c r="K38" s="143"/>
      <c r="L38" s="143"/>
      <c r="M38" s="143"/>
      <c r="N38" s="143"/>
      <c r="O38" s="11"/>
    </row>
    <row r="39" spans="1:15" s="3" customFormat="1" ht="25.5" customHeight="1" thickBot="1">
      <c r="B39" s="121"/>
      <c r="C39" s="122"/>
      <c r="D39" s="122"/>
      <c r="E39" s="122"/>
      <c r="F39" s="123"/>
      <c r="G39" s="28" t="s">
        <v>0</v>
      </c>
      <c r="H39" s="4" t="s">
        <v>0</v>
      </c>
      <c r="I39" s="5" t="s">
        <v>0</v>
      </c>
      <c r="J39" s="55" t="s">
        <v>26</v>
      </c>
    </row>
    <row r="40" spans="1:15" s="3" customFormat="1" ht="69" customHeight="1">
      <c r="B40" s="110" t="s">
        <v>62</v>
      </c>
      <c r="C40" s="111"/>
      <c r="D40" s="111"/>
      <c r="E40" s="111"/>
      <c r="F40" s="112"/>
      <c r="G40" s="33"/>
      <c r="H40" s="34"/>
      <c r="I40" s="35"/>
      <c r="J40" s="61">
        <f>SUM(G40:I40)</f>
        <v>0</v>
      </c>
    </row>
    <row r="41" spans="1:15" s="3" customFormat="1" ht="33" customHeight="1" thickBot="1">
      <c r="B41" s="124" t="s">
        <v>63</v>
      </c>
      <c r="C41" s="125"/>
      <c r="D41" s="125"/>
      <c r="E41" s="126"/>
      <c r="F41" s="127"/>
      <c r="G41" s="56"/>
      <c r="H41" s="57"/>
      <c r="I41" s="58"/>
      <c r="J41" s="60">
        <f>SUM(G41:I41)</f>
        <v>0</v>
      </c>
    </row>
    <row r="42" spans="1:15" s="3" customFormat="1" ht="33" customHeight="1" thickBot="1">
      <c r="B42" s="134" t="s">
        <v>27</v>
      </c>
      <c r="C42" s="135"/>
      <c r="D42" s="136"/>
      <c r="E42" s="136"/>
      <c r="F42" s="137"/>
      <c r="G42" s="59" t="e">
        <f>G41/G40</f>
        <v>#DIV/0!</v>
      </c>
      <c r="H42" s="59" t="e">
        <f>H41/H40</f>
        <v>#DIV/0!</v>
      </c>
      <c r="I42" s="59" t="e">
        <f>I41/I40</f>
        <v>#DIV/0!</v>
      </c>
      <c r="J42" s="82" t="e">
        <f>J41/J40</f>
        <v>#DIV/0!</v>
      </c>
      <c r="M42" s="87" t="e">
        <f>IF(J42&gt;=30%,"10",IF(AND(J42&lt;30%,J42&gt;=10%),"5","0"))</f>
        <v>#DIV/0!</v>
      </c>
      <c r="N42" s="76" t="s">
        <v>28</v>
      </c>
    </row>
    <row r="43" spans="1:15" ht="25" customHeight="1"/>
    <row r="44" spans="1:15" ht="15" customHeight="1">
      <c r="A44" s="77" t="s">
        <v>33</v>
      </c>
      <c r="B44" s="9" t="s">
        <v>15</v>
      </c>
      <c r="C44" s="9"/>
      <c r="D44" s="9"/>
      <c r="E44" s="9"/>
      <c r="F44" s="9"/>
      <c r="G44" s="9"/>
      <c r="H44" s="9"/>
      <c r="I44" s="9"/>
      <c r="J44" s="9"/>
      <c r="K44" s="9"/>
      <c r="L44" s="9"/>
      <c r="M44" s="9"/>
      <c r="N44" s="9"/>
      <c r="O44" s="9"/>
    </row>
    <row r="45" spans="1:15" ht="60" customHeight="1">
      <c r="A45" s="9"/>
      <c r="B45" s="143" t="s">
        <v>68</v>
      </c>
      <c r="C45" s="143"/>
      <c r="D45" s="143"/>
      <c r="E45" s="143"/>
      <c r="F45" s="143"/>
      <c r="G45" s="143"/>
      <c r="H45" s="143"/>
      <c r="I45" s="143"/>
      <c r="J45" s="143"/>
      <c r="K45" s="143"/>
      <c r="L45" s="143"/>
      <c r="M45" s="143"/>
      <c r="N45" s="143"/>
      <c r="O45" s="11"/>
    </row>
    <row r="46" spans="1:15" ht="23.25" customHeight="1" thickBot="1">
      <c r="A46" s="9"/>
      <c r="B46" s="85" t="s">
        <v>66</v>
      </c>
      <c r="C46" s="29"/>
      <c r="D46" s="29"/>
      <c r="E46" s="29"/>
      <c r="F46" s="29"/>
      <c r="G46" s="29"/>
      <c r="H46" s="29"/>
      <c r="I46" s="29"/>
      <c r="J46" s="29"/>
      <c r="K46" s="29"/>
      <c r="L46" s="29"/>
      <c r="M46" s="29"/>
      <c r="N46" s="29"/>
      <c r="O46" s="11"/>
    </row>
    <row r="47" spans="1:15" ht="33" customHeight="1" thickBot="1">
      <c r="A47" s="9"/>
      <c r="B47" s="140" t="s">
        <v>44</v>
      </c>
      <c r="C47" s="141"/>
      <c r="D47" s="141"/>
      <c r="E47" s="142"/>
      <c r="F47" s="107"/>
      <c r="G47" s="109"/>
      <c r="H47" s="29"/>
      <c r="I47" s="29"/>
      <c r="J47" s="29"/>
      <c r="K47" s="29"/>
      <c r="L47" s="29"/>
      <c r="M47" s="29"/>
      <c r="N47" s="29"/>
      <c r="O47" s="11"/>
    </row>
    <row r="48" spans="1:15" ht="33" customHeight="1" thickBot="1">
      <c r="A48" s="9"/>
      <c r="B48" s="140" t="s">
        <v>45</v>
      </c>
      <c r="C48" s="141"/>
      <c r="D48" s="141"/>
      <c r="E48" s="142"/>
      <c r="F48" s="107"/>
      <c r="G48" s="109"/>
      <c r="H48" s="29"/>
      <c r="I48" s="29"/>
      <c r="J48" s="29"/>
      <c r="K48" s="29"/>
      <c r="L48" s="29"/>
      <c r="M48" s="29"/>
      <c r="N48" s="29"/>
      <c r="O48" s="11"/>
    </row>
    <row r="49" spans="1:15" ht="33" customHeight="1" thickBot="1">
      <c r="B49" s="155" t="s">
        <v>46</v>
      </c>
      <c r="C49" s="156"/>
      <c r="D49" s="156"/>
      <c r="E49" s="157"/>
      <c r="F49" s="107"/>
      <c r="G49" s="109"/>
      <c r="H49" s="84"/>
      <c r="I49" s="151" t="s">
        <v>67</v>
      </c>
      <c r="J49" s="152"/>
      <c r="K49" s="86">
        <f>COUNTIF(F47:G49,"提供実績あり")</f>
        <v>0</v>
      </c>
      <c r="M49" s="87">
        <f>IF(K49=3,5,IF(K49=2,3,IF(K49=1,2,0)))</f>
        <v>0</v>
      </c>
      <c r="N49" s="76" t="s">
        <v>28</v>
      </c>
    </row>
    <row r="50" spans="1:15" ht="25" customHeight="1">
      <c r="C50" s="79"/>
      <c r="D50" s="79"/>
      <c r="F50" s="79"/>
      <c r="G50" s="79"/>
      <c r="I50" s="79"/>
      <c r="J50" s="79"/>
      <c r="M50" s="83"/>
      <c r="N50" s="76"/>
    </row>
    <row r="51" spans="1:15" ht="15" customHeight="1">
      <c r="A51" s="77" t="s">
        <v>34</v>
      </c>
      <c r="B51" s="9" t="s">
        <v>16</v>
      </c>
      <c r="C51" s="9"/>
      <c r="D51" s="9"/>
      <c r="E51" s="9"/>
      <c r="F51" s="9"/>
      <c r="G51" s="9"/>
      <c r="H51" s="9"/>
      <c r="I51" s="9"/>
      <c r="J51" s="9"/>
      <c r="K51" s="9"/>
      <c r="L51" s="9"/>
      <c r="M51" s="9"/>
      <c r="N51" s="9"/>
      <c r="O51" s="9"/>
    </row>
    <row r="52" spans="1:15" ht="45" customHeight="1" thickBot="1">
      <c r="A52" s="9"/>
      <c r="B52" s="143" t="s">
        <v>17</v>
      </c>
      <c r="C52" s="143"/>
      <c r="D52" s="143"/>
      <c r="E52" s="143"/>
      <c r="F52" s="143"/>
      <c r="G52" s="143"/>
      <c r="H52" s="143"/>
      <c r="I52" s="143"/>
      <c r="J52" s="143"/>
      <c r="K52" s="143"/>
      <c r="L52" s="143"/>
      <c r="M52" s="143"/>
      <c r="N52" s="143"/>
      <c r="O52" s="11"/>
    </row>
    <row r="53" spans="1:15" s="3" customFormat="1" ht="25.5" customHeight="1" thickBot="1">
      <c r="B53" s="121"/>
      <c r="C53" s="122"/>
      <c r="D53" s="122"/>
      <c r="E53" s="122"/>
      <c r="F53" s="123"/>
      <c r="G53" s="28" t="s">
        <v>0</v>
      </c>
      <c r="H53" s="4" t="s">
        <v>0</v>
      </c>
      <c r="I53" s="5" t="s">
        <v>0</v>
      </c>
      <c r="J53" s="55" t="s">
        <v>26</v>
      </c>
    </row>
    <row r="54" spans="1:15" s="3" customFormat="1" ht="44.25" customHeight="1">
      <c r="B54" s="110" t="s">
        <v>74</v>
      </c>
      <c r="C54" s="111"/>
      <c r="D54" s="111"/>
      <c r="E54" s="111"/>
      <c r="F54" s="112"/>
      <c r="G54" s="33"/>
      <c r="H54" s="34"/>
      <c r="I54" s="35"/>
      <c r="J54" s="61">
        <f>SUM(G54:I54)</f>
        <v>0</v>
      </c>
    </row>
    <row r="55" spans="1:15" s="3" customFormat="1" ht="46.5" customHeight="1">
      <c r="B55" s="115" t="s">
        <v>75</v>
      </c>
      <c r="C55" s="153"/>
      <c r="D55" s="153"/>
      <c r="E55" s="153"/>
      <c r="F55" s="154"/>
      <c r="G55" s="97"/>
      <c r="H55" s="37"/>
      <c r="I55" s="38"/>
      <c r="J55" s="98">
        <f>SUM(G55:I55)</f>
        <v>0</v>
      </c>
    </row>
    <row r="56" spans="1:15" s="3" customFormat="1" ht="54.75" customHeight="1">
      <c r="B56" s="115" t="s">
        <v>76</v>
      </c>
      <c r="C56" s="153"/>
      <c r="D56" s="153"/>
      <c r="E56" s="153"/>
      <c r="F56" s="154"/>
      <c r="G56" s="97"/>
      <c r="H56" s="37"/>
      <c r="I56" s="38"/>
      <c r="J56" s="98">
        <f>SUM(G56:I56)</f>
        <v>0</v>
      </c>
    </row>
    <row r="57" spans="1:15" s="3" customFormat="1" ht="33" customHeight="1" thickBot="1">
      <c r="B57" s="124" t="s">
        <v>77</v>
      </c>
      <c r="C57" s="125"/>
      <c r="D57" s="125"/>
      <c r="E57" s="126"/>
      <c r="F57" s="127"/>
      <c r="G57" s="94"/>
      <c r="H57" s="95"/>
      <c r="I57" s="96"/>
      <c r="J57" s="60">
        <f>SUM(G57:I57)</f>
        <v>0</v>
      </c>
    </row>
    <row r="58" spans="1:15" s="3" customFormat="1" ht="33" customHeight="1" thickBot="1">
      <c r="B58" s="134" t="s">
        <v>80</v>
      </c>
      <c r="C58" s="135"/>
      <c r="D58" s="136"/>
      <c r="E58" s="136"/>
      <c r="F58" s="137"/>
      <c r="G58" s="99" t="e">
        <f>G54/G55/G56*G57*100</f>
        <v>#DIV/0!</v>
      </c>
      <c r="H58" s="99" t="e">
        <f>H54/H55/H56*H57*100</f>
        <v>#DIV/0!</v>
      </c>
      <c r="I58" s="99" t="e">
        <f>I54/I55/I56*I57*100</f>
        <v>#DIV/0!</v>
      </c>
      <c r="J58" s="100" t="e">
        <f>J54/J55/J56*J57*100</f>
        <v>#DIV/0!</v>
      </c>
      <c r="M58" s="87" t="e">
        <f>IF(J58&gt;=5,"5",IF(AND(J58&lt;5,J58&gt;=3),"3","0"))</f>
        <v>#DIV/0!</v>
      </c>
      <c r="N58" s="76" t="s">
        <v>28</v>
      </c>
    </row>
    <row r="59" spans="1:15" ht="25" customHeight="1">
      <c r="B59" s="78"/>
      <c r="C59" s="78"/>
      <c r="D59" s="78"/>
      <c r="E59" s="78"/>
      <c r="F59" s="78"/>
      <c r="G59" s="6"/>
      <c r="H59" s="8"/>
      <c r="I59" s="79"/>
      <c r="J59" s="6"/>
      <c r="L59" s="6"/>
      <c r="M59" s="6"/>
    </row>
    <row r="60" spans="1:15" ht="15" customHeight="1">
      <c r="A60" s="77" t="s">
        <v>35</v>
      </c>
      <c r="B60" s="9" t="s">
        <v>18</v>
      </c>
      <c r="C60" s="9"/>
      <c r="D60" s="9"/>
      <c r="E60" s="9"/>
      <c r="F60" s="9"/>
      <c r="G60" s="9"/>
      <c r="H60" s="9"/>
      <c r="I60" s="9"/>
      <c r="J60" s="9"/>
      <c r="K60" s="9"/>
      <c r="L60" s="9"/>
      <c r="M60" s="9"/>
      <c r="N60" s="9"/>
      <c r="O60" s="9"/>
    </row>
    <row r="61" spans="1:15" ht="45" customHeight="1" thickBot="1">
      <c r="A61" s="9"/>
      <c r="B61" s="143" t="s">
        <v>19</v>
      </c>
      <c r="C61" s="143"/>
      <c r="D61" s="143"/>
      <c r="E61" s="143"/>
      <c r="F61" s="143"/>
      <c r="G61" s="143"/>
      <c r="H61" s="143"/>
      <c r="I61" s="143"/>
      <c r="J61" s="143"/>
      <c r="K61" s="143"/>
      <c r="L61" s="143"/>
      <c r="M61" s="143"/>
      <c r="N61" s="143"/>
      <c r="O61" s="11"/>
    </row>
    <row r="62" spans="1:15" s="3" customFormat="1" ht="25.5" customHeight="1" thickBot="1">
      <c r="B62" s="121"/>
      <c r="C62" s="122"/>
      <c r="D62" s="122"/>
      <c r="E62" s="122"/>
      <c r="F62" s="123"/>
      <c r="G62" s="28" t="s">
        <v>0</v>
      </c>
      <c r="H62" s="4" t="s">
        <v>0</v>
      </c>
      <c r="I62" s="5" t="s">
        <v>0</v>
      </c>
      <c r="J62" s="55" t="s">
        <v>26</v>
      </c>
    </row>
    <row r="63" spans="1:15" s="3" customFormat="1" ht="44.25" customHeight="1">
      <c r="B63" s="110" t="s">
        <v>78</v>
      </c>
      <c r="C63" s="111"/>
      <c r="D63" s="111"/>
      <c r="E63" s="111"/>
      <c r="F63" s="112"/>
      <c r="G63" s="33"/>
      <c r="H63" s="34"/>
      <c r="I63" s="35"/>
      <c r="J63" s="61">
        <f>SUM(G63:I63)</f>
        <v>0</v>
      </c>
    </row>
    <row r="64" spans="1:15" s="3" customFormat="1" ht="46.5" customHeight="1">
      <c r="B64" s="115" t="s">
        <v>79</v>
      </c>
      <c r="C64" s="153"/>
      <c r="D64" s="153"/>
      <c r="E64" s="153"/>
      <c r="F64" s="154"/>
      <c r="G64" s="97"/>
      <c r="H64" s="37"/>
      <c r="I64" s="38"/>
      <c r="J64" s="98">
        <f>SUM(G64:I64)</f>
        <v>0</v>
      </c>
    </row>
    <row r="65" spans="1:15" s="3" customFormat="1" ht="54.75" customHeight="1">
      <c r="B65" s="115" t="s">
        <v>76</v>
      </c>
      <c r="C65" s="153"/>
      <c r="D65" s="153"/>
      <c r="E65" s="153"/>
      <c r="F65" s="154"/>
      <c r="G65" s="97"/>
      <c r="H65" s="37"/>
      <c r="I65" s="38"/>
      <c r="J65" s="98">
        <f>SUM(G65:I65)</f>
        <v>0</v>
      </c>
    </row>
    <row r="66" spans="1:15" s="3" customFormat="1" ht="33" customHeight="1" thickBot="1">
      <c r="B66" s="124" t="s">
        <v>77</v>
      </c>
      <c r="C66" s="125"/>
      <c r="D66" s="125"/>
      <c r="E66" s="126"/>
      <c r="F66" s="127"/>
      <c r="G66" s="94"/>
      <c r="H66" s="95"/>
      <c r="I66" s="96"/>
      <c r="J66" s="60">
        <f>SUM(G66:I66)</f>
        <v>0</v>
      </c>
    </row>
    <row r="67" spans="1:15" s="3" customFormat="1" ht="33" customHeight="1" thickBot="1">
      <c r="B67" s="134" t="s">
        <v>80</v>
      </c>
      <c r="C67" s="135"/>
      <c r="D67" s="136"/>
      <c r="E67" s="136"/>
      <c r="F67" s="137"/>
      <c r="G67" s="99" t="e">
        <f>G63/G64/G65*G66*100</f>
        <v>#DIV/0!</v>
      </c>
      <c r="H67" s="99" t="e">
        <f>H63/H64/H65*H66*100</f>
        <v>#DIV/0!</v>
      </c>
      <c r="I67" s="99" t="e">
        <f>I63/I64/I65*I66*100</f>
        <v>#DIV/0!</v>
      </c>
      <c r="J67" s="100" t="e">
        <f>J63/J64/J65*J66*100</f>
        <v>#DIV/0!</v>
      </c>
      <c r="M67" s="87" t="e">
        <f>IF(J67&gt;=3,"5",IF(AND(J67&lt;3,J67&gt;=2),"3","0"))</f>
        <v>#DIV/0!</v>
      </c>
      <c r="N67" s="76" t="s">
        <v>28</v>
      </c>
    </row>
    <row r="68" spans="1:15" ht="25" customHeight="1">
      <c r="B68" s="78"/>
      <c r="C68" s="78"/>
      <c r="D68" s="78"/>
      <c r="E68" s="78"/>
      <c r="F68" s="78"/>
      <c r="G68" s="6"/>
      <c r="H68" s="8"/>
      <c r="I68" s="79"/>
      <c r="J68" s="6"/>
      <c r="L68" s="6"/>
    </row>
    <row r="69" spans="1:15" ht="15" customHeight="1">
      <c r="A69" s="77" t="s">
        <v>36</v>
      </c>
      <c r="B69" s="9" t="s">
        <v>20</v>
      </c>
      <c r="C69" s="9"/>
      <c r="D69" s="9"/>
      <c r="E69" s="9"/>
      <c r="F69" s="9"/>
      <c r="G69" s="9"/>
      <c r="H69" s="9"/>
      <c r="I69" s="9"/>
      <c r="J69" s="9"/>
      <c r="K69" s="9"/>
      <c r="L69" s="9"/>
      <c r="M69" s="9"/>
      <c r="N69" s="9"/>
      <c r="O69" s="9"/>
    </row>
    <row r="70" spans="1:15" ht="45" customHeight="1" thickBot="1">
      <c r="A70" s="77"/>
      <c r="B70" s="143" t="s">
        <v>39</v>
      </c>
      <c r="C70" s="143"/>
      <c r="D70" s="143"/>
      <c r="E70" s="143"/>
      <c r="F70" s="143"/>
      <c r="G70" s="143"/>
      <c r="H70" s="143"/>
      <c r="I70" s="143"/>
      <c r="J70" s="143"/>
      <c r="K70" s="143"/>
      <c r="L70" s="143"/>
      <c r="M70" s="143"/>
      <c r="N70" s="143"/>
      <c r="O70" s="11"/>
    </row>
    <row r="71" spans="1:15" s="3" customFormat="1" ht="25.5" customHeight="1" thickBot="1">
      <c r="B71" s="121"/>
      <c r="C71" s="122"/>
      <c r="D71" s="122"/>
      <c r="E71" s="122"/>
      <c r="F71" s="123"/>
      <c r="G71" s="28" t="s">
        <v>0</v>
      </c>
      <c r="H71" s="4" t="s">
        <v>0</v>
      </c>
      <c r="I71" s="5" t="s">
        <v>0</v>
      </c>
      <c r="J71" s="55" t="s">
        <v>26</v>
      </c>
    </row>
    <row r="72" spans="1:15" s="3" customFormat="1" ht="54" customHeight="1">
      <c r="B72" s="110" t="s">
        <v>81</v>
      </c>
      <c r="C72" s="111"/>
      <c r="D72" s="111"/>
      <c r="E72" s="111"/>
      <c r="F72" s="112"/>
      <c r="G72" s="33"/>
      <c r="H72" s="34"/>
      <c r="I72" s="35"/>
      <c r="J72" s="61">
        <f>SUM(G72:I72)</f>
        <v>0</v>
      </c>
    </row>
    <row r="73" spans="1:15" s="3" customFormat="1" ht="33" customHeight="1" thickBot="1">
      <c r="B73" s="124" t="s">
        <v>69</v>
      </c>
      <c r="C73" s="125"/>
      <c r="D73" s="125"/>
      <c r="E73" s="126"/>
      <c r="F73" s="127"/>
      <c r="G73" s="56"/>
      <c r="H73" s="57"/>
      <c r="I73" s="58"/>
      <c r="J73" s="60">
        <f>SUM(G73:I73)</f>
        <v>0</v>
      </c>
    </row>
    <row r="74" spans="1:15" s="3" customFormat="1" ht="33" customHeight="1" thickBot="1">
      <c r="B74" s="134" t="s">
        <v>70</v>
      </c>
      <c r="C74" s="135"/>
      <c r="D74" s="136"/>
      <c r="E74" s="136"/>
      <c r="F74" s="137"/>
      <c r="G74" s="59" t="e">
        <f>G73/G72</f>
        <v>#DIV/0!</v>
      </c>
      <c r="H74" s="59" t="e">
        <f>H73/H72</f>
        <v>#DIV/0!</v>
      </c>
      <c r="I74" s="59" t="e">
        <f>I73/I72</f>
        <v>#DIV/0!</v>
      </c>
      <c r="J74" s="82" t="e">
        <f>J73/J72</f>
        <v>#DIV/0!</v>
      </c>
      <c r="M74" s="87" t="e">
        <f>IF(J74&gt;=50%,"5",IF(AND(J74&lt;50%,J74&gt;=35%),"3","0"))</f>
        <v>#DIV/0!</v>
      </c>
      <c r="N74" s="76" t="s">
        <v>28</v>
      </c>
    </row>
    <row r="75" spans="1:15" ht="25" customHeight="1"/>
    <row r="76" spans="1:15" ht="15" customHeight="1">
      <c r="A76" s="77" t="s">
        <v>37</v>
      </c>
      <c r="B76" s="9" t="s">
        <v>21</v>
      </c>
      <c r="C76" s="9"/>
      <c r="D76" s="9"/>
      <c r="E76" s="9"/>
      <c r="F76" s="9"/>
      <c r="G76" s="9"/>
      <c r="H76" s="9"/>
      <c r="I76" s="9"/>
      <c r="J76" s="9"/>
      <c r="K76" s="9"/>
      <c r="L76" s="9"/>
      <c r="M76" s="9"/>
      <c r="N76" s="9"/>
      <c r="O76" s="9"/>
    </row>
    <row r="77" spans="1:15" ht="45" customHeight="1" thickBot="1">
      <c r="A77" s="9"/>
      <c r="B77" s="143" t="s">
        <v>40</v>
      </c>
      <c r="C77" s="143"/>
      <c r="D77" s="143"/>
      <c r="E77" s="143"/>
      <c r="F77" s="143"/>
      <c r="G77" s="143"/>
      <c r="H77" s="143"/>
      <c r="I77" s="143"/>
      <c r="J77" s="143"/>
      <c r="K77" s="143"/>
      <c r="L77" s="143"/>
      <c r="M77" s="143"/>
      <c r="N77" s="143"/>
      <c r="O77" s="11"/>
    </row>
    <row r="78" spans="1:15" s="3" customFormat="1" ht="25.5" customHeight="1" thickBot="1">
      <c r="B78" s="121"/>
      <c r="C78" s="122"/>
      <c r="D78" s="122"/>
      <c r="E78" s="122"/>
      <c r="F78" s="123"/>
      <c r="G78" s="28" t="s">
        <v>0</v>
      </c>
      <c r="H78" s="4" t="s">
        <v>0</v>
      </c>
      <c r="I78" s="5" t="s">
        <v>0</v>
      </c>
      <c r="J78" s="55" t="s">
        <v>26</v>
      </c>
    </row>
    <row r="79" spans="1:15" s="3" customFormat="1" ht="54" customHeight="1">
      <c r="B79" s="110" t="s">
        <v>73</v>
      </c>
      <c r="C79" s="111"/>
      <c r="D79" s="111"/>
      <c r="E79" s="111"/>
      <c r="F79" s="112"/>
      <c r="G79" s="33"/>
      <c r="H79" s="34"/>
      <c r="I79" s="35"/>
      <c r="J79" s="61">
        <f>SUM(G79:I79)</f>
        <v>0</v>
      </c>
    </row>
    <row r="80" spans="1:15" s="3" customFormat="1" ht="33" customHeight="1" thickBot="1">
      <c r="B80" s="124" t="s">
        <v>71</v>
      </c>
      <c r="C80" s="125"/>
      <c r="D80" s="125"/>
      <c r="E80" s="126"/>
      <c r="F80" s="127"/>
      <c r="G80" s="56"/>
      <c r="H80" s="57"/>
      <c r="I80" s="58"/>
      <c r="J80" s="60">
        <f>SUM(G80:I80)</f>
        <v>0</v>
      </c>
    </row>
    <row r="81" spans="1:15" s="3" customFormat="1" ht="33" customHeight="1" thickBot="1">
      <c r="B81" s="134" t="s">
        <v>27</v>
      </c>
      <c r="C81" s="135"/>
      <c r="D81" s="136"/>
      <c r="E81" s="136"/>
      <c r="F81" s="137"/>
      <c r="G81" s="59" t="e">
        <f>G80/G79</f>
        <v>#DIV/0!</v>
      </c>
      <c r="H81" s="59" t="e">
        <f>H80/H79</f>
        <v>#DIV/0!</v>
      </c>
      <c r="I81" s="59" t="e">
        <f>I80/I79</f>
        <v>#DIV/0!</v>
      </c>
      <c r="J81" s="82" t="e">
        <f>J80/J79</f>
        <v>#DIV/0!</v>
      </c>
      <c r="M81" s="87" t="e">
        <f>IF(J81&gt;=10%,"5",IF(AND(J81&lt;10%,J81&gt;=5%),"3","0"))</f>
        <v>#DIV/0!</v>
      </c>
      <c r="N81" s="76" t="s">
        <v>28</v>
      </c>
    </row>
    <row r="82" spans="1:15" ht="25" customHeight="1"/>
    <row r="83" spans="1:15" ht="15" customHeight="1">
      <c r="A83" s="77" t="s">
        <v>38</v>
      </c>
      <c r="B83" s="9" t="s">
        <v>22</v>
      </c>
      <c r="C83" s="9"/>
      <c r="D83" s="9"/>
      <c r="E83" s="9"/>
      <c r="F83" s="9"/>
      <c r="G83" s="9"/>
      <c r="H83" s="9"/>
      <c r="I83" s="9"/>
      <c r="J83" s="9"/>
      <c r="K83" s="9"/>
      <c r="L83" s="9"/>
      <c r="M83" s="9"/>
      <c r="N83" s="9"/>
      <c r="O83" s="9"/>
    </row>
    <row r="84" spans="1:15" ht="45" customHeight="1" thickBot="1">
      <c r="A84" s="9"/>
      <c r="B84" s="143" t="s">
        <v>41</v>
      </c>
      <c r="C84" s="143"/>
      <c r="D84" s="143"/>
      <c r="E84" s="143"/>
      <c r="F84" s="143"/>
      <c r="G84" s="143"/>
      <c r="H84" s="143"/>
      <c r="I84" s="143"/>
      <c r="J84" s="143"/>
      <c r="K84" s="143"/>
      <c r="L84" s="143"/>
      <c r="M84" s="143"/>
      <c r="N84" s="143"/>
      <c r="O84" s="11"/>
    </row>
    <row r="85" spans="1:15" s="3" customFormat="1" ht="25.5" customHeight="1" thickBot="1">
      <c r="B85" s="121"/>
      <c r="C85" s="122"/>
      <c r="D85" s="122"/>
      <c r="E85" s="122"/>
      <c r="F85" s="123"/>
      <c r="G85" s="28" t="s">
        <v>0</v>
      </c>
      <c r="H85" s="4" t="s">
        <v>0</v>
      </c>
      <c r="I85" s="5" t="s">
        <v>0</v>
      </c>
      <c r="J85" s="55" t="s">
        <v>26</v>
      </c>
    </row>
    <row r="86" spans="1:15" s="3" customFormat="1" ht="54" customHeight="1">
      <c r="B86" s="110" t="s">
        <v>73</v>
      </c>
      <c r="C86" s="111"/>
      <c r="D86" s="111"/>
      <c r="E86" s="111"/>
      <c r="F86" s="112"/>
      <c r="G86" s="33"/>
      <c r="H86" s="34"/>
      <c r="I86" s="35"/>
      <c r="J86" s="61">
        <f>SUM(G86:I86)</f>
        <v>0</v>
      </c>
    </row>
    <row r="87" spans="1:15" s="3" customFormat="1" ht="33" customHeight="1" thickBot="1">
      <c r="B87" s="124" t="s">
        <v>72</v>
      </c>
      <c r="C87" s="125"/>
      <c r="D87" s="125"/>
      <c r="E87" s="126"/>
      <c r="F87" s="127"/>
      <c r="G87" s="56"/>
      <c r="H87" s="57"/>
      <c r="I87" s="58"/>
      <c r="J87" s="60">
        <f>SUM(G87:I87)</f>
        <v>0</v>
      </c>
    </row>
    <row r="88" spans="1:15" s="3" customFormat="1" ht="33" customHeight="1" thickBot="1">
      <c r="B88" s="134" t="s">
        <v>27</v>
      </c>
      <c r="C88" s="135"/>
      <c r="D88" s="136"/>
      <c r="E88" s="136"/>
      <c r="F88" s="137"/>
      <c r="G88" s="59" t="e">
        <f>G87/G86</f>
        <v>#DIV/0!</v>
      </c>
      <c r="H88" s="59" t="e">
        <f>H87/H86</f>
        <v>#DIV/0!</v>
      </c>
      <c r="I88" s="59" t="e">
        <f>I87/I86</f>
        <v>#DIV/0!</v>
      </c>
      <c r="J88" s="82" t="e">
        <f>J87/J86</f>
        <v>#DIV/0!</v>
      </c>
      <c r="M88" s="87" t="e">
        <f>IF(J88&gt;=10%,"5",IF(AND(J88&lt;10%,J88&gt;=5%),"3","0"))</f>
        <v>#DIV/0!</v>
      </c>
      <c r="N88" s="76" t="s">
        <v>28</v>
      </c>
    </row>
    <row r="89" spans="1:15" ht="25" customHeight="1" thickBot="1"/>
    <row r="90" spans="1:15" ht="39" customHeight="1" thickBot="1">
      <c r="L90" s="77" t="s">
        <v>43</v>
      </c>
      <c r="M90" s="105" t="e">
        <f>M16+M28+M35+M42+M49+M58+M67+M74+M81+M88</f>
        <v>#DIV/0!</v>
      </c>
      <c r="N90" s="9" t="s">
        <v>28</v>
      </c>
    </row>
    <row r="91" spans="1:15" ht="25" customHeight="1">
      <c r="L91" s="77"/>
      <c r="M91" s="88"/>
      <c r="N91" s="9"/>
    </row>
    <row r="92" spans="1:15" s="9" customFormat="1" ht="15" customHeight="1">
      <c r="A92" s="9" t="s">
        <v>23</v>
      </c>
    </row>
    <row r="93" spans="1:15" s="9" customFormat="1" ht="21.75" customHeight="1" thickBot="1">
      <c r="B93" s="31" t="s">
        <v>48</v>
      </c>
    </row>
    <row r="94" spans="1:15" s="9" customFormat="1" ht="86.25" customHeight="1" thickBot="1">
      <c r="B94" s="146"/>
      <c r="C94" s="147"/>
      <c r="D94" s="147"/>
      <c r="E94" s="147"/>
      <c r="F94" s="147"/>
      <c r="G94" s="147"/>
      <c r="H94" s="147"/>
      <c r="I94" s="147"/>
      <c r="J94" s="147"/>
      <c r="K94" s="147"/>
      <c r="L94" s="147"/>
      <c r="M94" s="147"/>
      <c r="N94" s="148"/>
    </row>
    <row r="95" spans="1:15" s="9" customFormat="1" ht="25" customHeight="1"/>
    <row r="96" spans="1:15" s="11" customFormat="1" ht="46.5" customHeight="1" thickBot="1">
      <c r="A96" s="143" t="s">
        <v>50</v>
      </c>
      <c r="B96" s="143"/>
      <c r="C96" s="143"/>
      <c r="D96" s="143"/>
      <c r="E96" s="143"/>
      <c r="F96" s="143"/>
      <c r="G96" s="143"/>
      <c r="H96" s="143"/>
      <c r="I96" s="143"/>
      <c r="J96" s="143"/>
      <c r="K96" s="143"/>
      <c r="L96" s="143"/>
      <c r="M96" s="143"/>
      <c r="N96" s="143"/>
      <c r="O96" s="143"/>
    </row>
    <row r="97" spans="1:16" ht="39.75" customHeight="1" thickBot="1">
      <c r="A97" s="9"/>
      <c r="B97" s="85" t="s">
        <v>51</v>
      </c>
      <c r="C97" s="29"/>
      <c r="D97" s="29"/>
      <c r="E97" s="29"/>
      <c r="F97" s="29"/>
      <c r="G97" s="29"/>
      <c r="H97" s="29"/>
      <c r="I97" s="107"/>
      <c r="J97" s="108"/>
      <c r="K97" s="108"/>
      <c r="L97" s="108"/>
      <c r="M97" s="109"/>
      <c r="N97" s="29"/>
      <c r="O97" s="11"/>
    </row>
    <row r="98" spans="1:16" ht="33" customHeight="1">
      <c r="A98" s="9"/>
      <c r="B98" s="89"/>
      <c r="C98" s="89"/>
      <c r="D98" s="89"/>
      <c r="E98" s="89"/>
      <c r="F98" s="90"/>
      <c r="G98" s="29"/>
      <c r="H98" s="29"/>
      <c r="I98" s="29"/>
      <c r="J98" s="29"/>
      <c r="K98" s="29"/>
      <c r="L98" s="29"/>
      <c r="M98" s="29"/>
      <c r="N98" s="29"/>
      <c r="O98" s="11"/>
    </row>
    <row r="99" spans="1:16" ht="15" customHeight="1">
      <c r="A99" s="9" t="s">
        <v>42</v>
      </c>
      <c r="B99" s="7"/>
      <c r="C99" s="24"/>
      <c r="D99" s="24"/>
      <c r="E99" s="24"/>
      <c r="F99" s="24"/>
      <c r="G99" s="24"/>
      <c r="H99" s="24"/>
      <c r="I99" s="24"/>
      <c r="J99" s="24"/>
      <c r="K99" s="2"/>
      <c r="L99" s="2"/>
      <c r="M99" s="2"/>
      <c r="N99" s="2"/>
      <c r="O99" s="2"/>
      <c r="P99" s="2"/>
    </row>
    <row r="100" spans="1:16" s="9" customFormat="1" ht="15" customHeight="1">
      <c r="A100" s="9" t="s">
        <v>47</v>
      </c>
    </row>
    <row r="101" spans="1:16" s="9" customFormat="1" ht="36" customHeight="1" thickBot="1">
      <c r="A101" s="143" t="s">
        <v>49</v>
      </c>
      <c r="B101" s="143"/>
      <c r="C101" s="143"/>
      <c r="D101" s="143"/>
      <c r="E101" s="143"/>
      <c r="F101" s="143"/>
      <c r="G101" s="143"/>
      <c r="H101" s="143"/>
      <c r="I101" s="143"/>
      <c r="J101" s="143"/>
      <c r="K101" s="143"/>
      <c r="L101" s="143"/>
      <c r="M101" s="143"/>
      <c r="N101" s="143"/>
      <c r="O101" s="143"/>
    </row>
    <row r="102" spans="1:16" s="9" customFormat="1" ht="36" customHeight="1" thickBot="1">
      <c r="B102" s="85" t="s">
        <v>51</v>
      </c>
      <c r="C102" s="29"/>
      <c r="D102" s="29"/>
      <c r="E102" s="29"/>
      <c r="F102" s="29"/>
      <c r="I102" s="107"/>
      <c r="J102" s="108"/>
      <c r="K102" s="108"/>
      <c r="L102" s="108"/>
      <c r="M102" s="109"/>
    </row>
    <row r="103" spans="1:16" ht="33" customHeight="1"/>
    <row r="104" spans="1:16" ht="33" customHeight="1"/>
    <row r="105" spans="1:16" ht="33" customHeight="1"/>
    <row r="106" spans="1:16" ht="33" customHeight="1"/>
    <row r="107" spans="1:16" ht="33" customHeight="1"/>
    <row r="108" spans="1:16" ht="33" customHeight="1"/>
    <row r="109" spans="1:16" ht="33" customHeight="1"/>
  </sheetData>
  <mergeCells count="70">
    <mergeCell ref="B65:F65"/>
    <mergeCell ref="B66:F66"/>
    <mergeCell ref="B67:F67"/>
    <mergeCell ref="B5:N5"/>
    <mergeCell ref="B58:F58"/>
    <mergeCell ref="B53:F53"/>
    <mergeCell ref="B54:F54"/>
    <mergeCell ref="B57:F57"/>
    <mergeCell ref="B56:F56"/>
    <mergeCell ref="B55:F55"/>
    <mergeCell ref="F48:G48"/>
    <mergeCell ref="I49:J49"/>
    <mergeCell ref="B62:F62"/>
    <mergeCell ref="B63:F63"/>
    <mergeCell ref="B64:F64"/>
    <mergeCell ref="B52:N52"/>
    <mergeCell ref="B48:E48"/>
    <mergeCell ref="B49:E49"/>
    <mergeCell ref="F49:G49"/>
    <mergeCell ref="B88:F88"/>
    <mergeCell ref="B94:N94"/>
    <mergeCell ref="A96:O96"/>
    <mergeCell ref="A101:O101"/>
    <mergeCell ref="I97:M97"/>
    <mergeCell ref="B4:N4"/>
    <mergeCell ref="B79:F79"/>
    <mergeCell ref="B80:F80"/>
    <mergeCell ref="B81:F81"/>
    <mergeCell ref="B85:F85"/>
    <mergeCell ref="B87:F87"/>
    <mergeCell ref="B71:F71"/>
    <mergeCell ref="B72:F72"/>
    <mergeCell ref="B73:F73"/>
    <mergeCell ref="B74:F74"/>
    <mergeCell ref="B78:F78"/>
    <mergeCell ref="B77:N77"/>
    <mergeCell ref="B84:N84"/>
    <mergeCell ref="B10:N10"/>
    <mergeCell ref="B20:N20"/>
    <mergeCell ref="B31:N31"/>
    <mergeCell ref="B38:N38"/>
    <mergeCell ref="B45:N45"/>
    <mergeCell ref="B86:F86"/>
    <mergeCell ref="B61:N61"/>
    <mergeCell ref="B70:N70"/>
    <mergeCell ref="B39:F39"/>
    <mergeCell ref="B15:C15"/>
    <mergeCell ref="B41:F41"/>
    <mergeCell ref="B42:F42"/>
    <mergeCell ref="B23:F23"/>
    <mergeCell ref="F47:G47"/>
    <mergeCell ref="E28:F28"/>
    <mergeCell ref="B47:E47"/>
    <mergeCell ref="B35:F35"/>
    <mergeCell ref="B34:F34"/>
    <mergeCell ref="B16:C16"/>
    <mergeCell ref="B24:F24"/>
    <mergeCell ref="B25:F25"/>
    <mergeCell ref="B26:F26"/>
    <mergeCell ref="B40:F40"/>
    <mergeCell ref="A2:O2"/>
    <mergeCell ref="I102:M102"/>
    <mergeCell ref="B22:F22"/>
    <mergeCell ref="B12:C12"/>
    <mergeCell ref="B13:C13"/>
    <mergeCell ref="B14:C14"/>
    <mergeCell ref="B11:C11"/>
    <mergeCell ref="B21:F21"/>
    <mergeCell ref="B32:F32"/>
    <mergeCell ref="B33:F33"/>
  </mergeCells>
  <phoneticPr fontId="2"/>
  <dataValidations count="3">
    <dataValidation type="list" allowBlank="1" showInputMessage="1" showErrorMessage="1" sqref="I97:M97">
      <formula1>"介護保健施設サービス費(Ⅰ)(ⅰ),介護保健施設サービス費(Ⅰ)(ⅲ),ユニット型介護保健施設サービス費(Ⅰ)(ⅰ),ユニット型介護保健施設サービス費(Ⅰ)(ⅲ)"</formula1>
    </dataValidation>
    <dataValidation type="list" allowBlank="1" showInputMessage="1" showErrorMessage="1" sqref="I102:M102">
      <formula1>"介護保健施設サービス費(Ⅰ)(ⅱ),介護保健施設サービス費(Ⅰ)(ⅳ),ユニット型介護保健施設サービス費(Ⅰ)(ⅱ),ユニット型介護保健施設サービス費(Ⅰ)(ⅳ)"</formula1>
    </dataValidation>
    <dataValidation type="list" allowBlank="1" showInputMessage="1" showErrorMessage="1" sqref="F47:F49">
      <formula1>"提供実績あり,提供実績なし"</formula1>
    </dataValidation>
  </dataValidations>
  <printOptions horizontalCentered="1"/>
  <pageMargins left="0.39370078740157483" right="0.19685039370078741" top="0.78740157480314965" bottom="0.19685039370078741" header="0" footer="0"/>
  <pageSetup paperSize="9" scale="66" fitToHeight="0" orientation="portrait"/>
  <headerFooter alignWithMargins="0"/>
  <rowBreaks count="3" manualBreakCount="3">
    <brk id="29" max="14" man="1"/>
    <brk id="58" max="14" man="1"/>
    <brk id="91" max="14"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別添１７</vt:lpstr>
      <vt:lpstr>別添１７!Print_Area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Microsoft Office User</cp:lastModifiedBy>
  <cp:lastPrinted>2018-03-28T10:19:35Z</cp:lastPrinted>
  <dcterms:created xsi:type="dcterms:W3CDTF">2009-03-13T05:20:50Z</dcterms:created>
  <dcterms:modified xsi:type="dcterms:W3CDTF">2021-04-23T04:06:31Z</dcterms:modified>
</cp:coreProperties>
</file>